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SETOR DE COMPRAS\2018\Termo de Referência\Material de Expediente - Calendário 163.2018 - SGPe 10904.2018 - Saidy\"/>
    </mc:Choice>
  </mc:AlternateContent>
  <bookViews>
    <workbookView xWindow="0" yWindow="0" windowWidth="19200" windowHeight="11280" tabRatio="733"/>
  </bookViews>
  <sheets>
    <sheet name="Planilha original" sheetId="2" r:id="rId1"/>
  </sheets>
  <definedNames>
    <definedName name="_xlnm._FilterDatabase" localSheetId="0" hidden="1">'Planilha original'!$A$2:$AG$210</definedName>
    <definedName name="_xlnm.Print_Area" localSheetId="0">'Planilha original'!$A$192:$AG$210</definedName>
    <definedName name="_xlnm.Print_Titles" localSheetId="0">'Planilha original'!$2:$2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193" i="2" l="1"/>
  <c r="AE208" i="2" l="1"/>
  <c r="U208" i="2"/>
  <c r="AE16" i="2"/>
  <c r="U16" i="2"/>
  <c r="AF16" i="2" l="1"/>
  <c r="AF208" i="2"/>
  <c r="AE196" i="2"/>
  <c r="U196" i="2"/>
  <c r="AE195" i="2"/>
  <c r="U195" i="2"/>
  <c r="AE194" i="2"/>
  <c r="U194" i="2"/>
  <c r="AF194" i="2" l="1"/>
  <c r="AF195" i="2"/>
  <c r="AF196" i="2"/>
  <c r="U4" i="2"/>
  <c r="U5" i="2"/>
  <c r="U6" i="2"/>
  <c r="U7" i="2"/>
  <c r="U8" i="2"/>
  <c r="U9" i="2"/>
  <c r="U10" i="2"/>
  <c r="U11" i="2"/>
  <c r="U12" i="2"/>
  <c r="U13" i="2"/>
  <c r="U14" i="2"/>
  <c r="U15" i="2"/>
  <c r="U17" i="2"/>
  <c r="U18" i="2"/>
  <c r="U19" i="2"/>
  <c r="U23" i="2"/>
  <c r="U24" i="2"/>
  <c r="U25" i="2"/>
  <c r="U26" i="2"/>
  <c r="U27" i="2"/>
  <c r="U28" i="2"/>
  <c r="U95" i="2"/>
  <c r="U33" i="2"/>
  <c r="U30" i="2"/>
  <c r="U31" i="2"/>
  <c r="U32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50" i="2"/>
  <c r="U51" i="2"/>
  <c r="U52" i="2"/>
  <c r="U53" i="2"/>
  <c r="U55" i="2"/>
  <c r="U56" i="2"/>
  <c r="U57" i="2"/>
  <c r="U58" i="2"/>
  <c r="U59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48" i="2"/>
  <c r="U49" i="2"/>
  <c r="U86" i="2"/>
  <c r="U87" i="2"/>
  <c r="U96" i="2"/>
  <c r="U97" i="2"/>
  <c r="U89" i="2"/>
  <c r="U91" i="2"/>
  <c r="U60" i="2"/>
  <c r="U61" i="2"/>
  <c r="U62" i="2"/>
  <c r="U63" i="2"/>
  <c r="U64" i="2"/>
  <c r="U65" i="2"/>
  <c r="U66" i="2"/>
  <c r="U67" i="2"/>
  <c r="U68" i="2"/>
  <c r="U69" i="2"/>
  <c r="U70" i="2"/>
  <c r="U98" i="2"/>
  <c r="U99" i="2"/>
  <c r="U100" i="2"/>
  <c r="U101" i="2"/>
  <c r="U102" i="2"/>
  <c r="U103" i="2"/>
  <c r="U104" i="2"/>
  <c r="U105" i="2"/>
  <c r="U106" i="2"/>
  <c r="U107" i="2"/>
  <c r="U85" i="2"/>
  <c r="U92" i="2"/>
  <c r="U111" i="2"/>
  <c r="U112" i="2"/>
  <c r="U113" i="2"/>
  <c r="U114" i="2"/>
  <c r="U115" i="2"/>
  <c r="U108" i="2"/>
  <c r="U109" i="2"/>
  <c r="U110" i="2"/>
  <c r="U116" i="2"/>
  <c r="U117" i="2"/>
  <c r="U118" i="2"/>
  <c r="U119" i="2"/>
  <c r="U120" i="2"/>
  <c r="U121" i="2"/>
  <c r="U122" i="2"/>
  <c r="U123" i="2"/>
  <c r="U124" i="2"/>
  <c r="U125" i="2"/>
  <c r="U126" i="2"/>
  <c r="U127" i="2"/>
  <c r="U128" i="2"/>
  <c r="U54" i="2"/>
  <c r="U20" i="2"/>
  <c r="U21" i="2"/>
  <c r="U22" i="2"/>
  <c r="U129" i="2"/>
  <c r="U130" i="2"/>
  <c r="U132" i="2"/>
  <c r="U133" i="2"/>
  <c r="U134" i="2"/>
  <c r="U135" i="2"/>
  <c r="U131" i="2"/>
  <c r="U136" i="2"/>
  <c r="U137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8" i="2"/>
  <c r="U159" i="2"/>
  <c r="U161" i="2"/>
  <c r="U162" i="2"/>
  <c r="U163" i="2"/>
  <c r="U164" i="2"/>
  <c r="U186" i="2"/>
  <c r="U187" i="2"/>
  <c r="U188" i="2"/>
  <c r="U93" i="2"/>
  <c r="U165" i="2"/>
  <c r="U166" i="2"/>
  <c r="U167" i="2"/>
  <c r="U168" i="2"/>
  <c r="U169" i="2"/>
  <c r="U90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9" i="2"/>
  <c r="U190" i="2"/>
  <c r="U191" i="2"/>
  <c r="U160" i="2"/>
  <c r="U94" i="2"/>
  <c r="U88" i="2"/>
  <c r="U157" i="2"/>
  <c r="U192" i="2"/>
  <c r="U29" i="2"/>
  <c r="U197" i="2"/>
  <c r="U198" i="2"/>
  <c r="U199" i="2"/>
  <c r="U200" i="2"/>
  <c r="U201" i="2"/>
  <c r="U202" i="2"/>
  <c r="U203" i="2"/>
  <c r="U204" i="2"/>
  <c r="U205" i="2"/>
  <c r="U206" i="2"/>
  <c r="U207" i="2"/>
  <c r="U209" i="2"/>
  <c r="U138" i="2"/>
  <c r="U193" i="2"/>
  <c r="AE192" i="2" l="1"/>
  <c r="AF192" i="2" s="1"/>
  <c r="AE29" i="2"/>
  <c r="AF29" i="2" s="1"/>
  <c r="AE197" i="2"/>
  <c r="AF197" i="2" s="1"/>
  <c r="AE198" i="2"/>
  <c r="AF198" i="2" s="1"/>
  <c r="AE199" i="2"/>
  <c r="AF199" i="2" s="1"/>
  <c r="AE200" i="2"/>
  <c r="AF200" i="2" s="1"/>
  <c r="AE201" i="2"/>
  <c r="AF201" i="2" s="1"/>
  <c r="AE202" i="2"/>
  <c r="AF202" i="2" s="1"/>
  <c r="AE203" i="2"/>
  <c r="AF203" i="2" s="1"/>
  <c r="AE204" i="2"/>
  <c r="AF204" i="2" s="1"/>
  <c r="AE205" i="2"/>
  <c r="AF205" i="2" s="1"/>
  <c r="AE206" i="2"/>
  <c r="AF206" i="2" s="1"/>
  <c r="AE207" i="2"/>
  <c r="AF207" i="2" s="1"/>
  <c r="AE209" i="2"/>
  <c r="AF209" i="2" s="1"/>
  <c r="AE138" i="2"/>
  <c r="AF138" i="2" s="1"/>
  <c r="AF193" i="2"/>
  <c r="AE4" i="2"/>
  <c r="AF4" i="2" s="1"/>
  <c r="AE5" i="2"/>
  <c r="AF5" i="2" s="1"/>
  <c r="AE6" i="2"/>
  <c r="AF6" i="2" s="1"/>
  <c r="AE7" i="2"/>
  <c r="AF7" i="2" s="1"/>
  <c r="AE8" i="2"/>
  <c r="AF8" i="2" s="1"/>
  <c r="AE9" i="2"/>
  <c r="AF9" i="2" s="1"/>
  <c r="AE10" i="2"/>
  <c r="AF10" i="2" s="1"/>
  <c r="AE11" i="2"/>
  <c r="AF11" i="2" s="1"/>
  <c r="AE12" i="2"/>
  <c r="AF12" i="2" s="1"/>
  <c r="AE13" i="2"/>
  <c r="AF13" i="2" s="1"/>
  <c r="AE14" i="2"/>
  <c r="AF14" i="2" s="1"/>
  <c r="AE15" i="2"/>
  <c r="AF15" i="2" s="1"/>
  <c r="AE17" i="2"/>
  <c r="AF17" i="2" s="1"/>
  <c r="AE18" i="2"/>
  <c r="AF18" i="2" s="1"/>
  <c r="AE19" i="2"/>
  <c r="AF19" i="2" s="1"/>
  <c r="AE23" i="2"/>
  <c r="AF23" i="2" s="1"/>
  <c r="AE24" i="2"/>
  <c r="AF24" i="2" s="1"/>
  <c r="AE25" i="2"/>
  <c r="AF25" i="2" s="1"/>
  <c r="AE26" i="2"/>
  <c r="AF26" i="2" s="1"/>
  <c r="AE27" i="2"/>
  <c r="AF27" i="2" s="1"/>
  <c r="AE28" i="2"/>
  <c r="AF28" i="2" s="1"/>
  <c r="AE95" i="2"/>
  <c r="AF95" i="2" s="1"/>
  <c r="AE33" i="2"/>
  <c r="AF33" i="2" s="1"/>
  <c r="AE30" i="2"/>
  <c r="AF30" i="2" s="1"/>
  <c r="AE31" i="2"/>
  <c r="AF31" i="2" s="1"/>
  <c r="AE32" i="2"/>
  <c r="AF32" i="2" s="1"/>
  <c r="AE34" i="2"/>
  <c r="AF34" i="2" s="1"/>
  <c r="AE35" i="2"/>
  <c r="AF35" i="2" s="1"/>
  <c r="AE36" i="2"/>
  <c r="AF36" i="2" s="1"/>
  <c r="AE37" i="2"/>
  <c r="AF37" i="2" s="1"/>
  <c r="AE38" i="2"/>
  <c r="AF38" i="2" s="1"/>
  <c r="AE39" i="2"/>
  <c r="AF39" i="2" s="1"/>
  <c r="AE40" i="2"/>
  <c r="AF40" i="2" s="1"/>
  <c r="AE41" i="2"/>
  <c r="AF41" i="2" s="1"/>
  <c r="AE42" i="2"/>
  <c r="AF42" i="2" s="1"/>
  <c r="AE43" i="2"/>
  <c r="AF43" i="2" s="1"/>
  <c r="AE44" i="2"/>
  <c r="AF44" i="2" s="1"/>
  <c r="AE45" i="2"/>
  <c r="AF45" i="2" s="1"/>
  <c r="AE46" i="2"/>
  <c r="AF46" i="2" s="1"/>
  <c r="AE47" i="2"/>
  <c r="AF47" i="2" s="1"/>
  <c r="AE50" i="2"/>
  <c r="AF50" i="2" s="1"/>
  <c r="AE51" i="2"/>
  <c r="AF51" i="2" s="1"/>
  <c r="AE52" i="2"/>
  <c r="AF52" i="2" s="1"/>
  <c r="AE53" i="2"/>
  <c r="AF53" i="2" s="1"/>
  <c r="AE55" i="2"/>
  <c r="AF55" i="2" s="1"/>
  <c r="AE56" i="2"/>
  <c r="AF56" i="2" s="1"/>
  <c r="AE57" i="2"/>
  <c r="AF57" i="2" s="1"/>
  <c r="AE58" i="2"/>
  <c r="AF58" i="2" s="1"/>
  <c r="AE59" i="2"/>
  <c r="AF59" i="2" s="1"/>
  <c r="AE71" i="2"/>
  <c r="AF71" i="2" s="1"/>
  <c r="AE72" i="2"/>
  <c r="AF72" i="2" s="1"/>
  <c r="AE73" i="2"/>
  <c r="AF73" i="2" s="1"/>
  <c r="AE74" i="2"/>
  <c r="AF74" i="2" s="1"/>
  <c r="AE75" i="2"/>
  <c r="AF75" i="2" s="1"/>
  <c r="AE76" i="2"/>
  <c r="AF76" i="2" s="1"/>
  <c r="AE77" i="2"/>
  <c r="AF77" i="2" s="1"/>
  <c r="AE78" i="2"/>
  <c r="AF78" i="2" s="1"/>
  <c r="AE79" i="2"/>
  <c r="AF79" i="2" s="1"/>
  <c r="AE80" i="2"/>
  <c r="AF80" i="2" s="1"/>
  <c r="AE81" i="2"/>
  <c r="AF81" i="2" s="1"/>
  <c r="AE82" i="2"/>
  <c r="AF82" i="2" s="1"/>
  <c r="AE83" i="2"/>
  <c r="AF83" i="2" s="1"/>
  <c r="AE84" i="2"/>
  <c r="AF84" i="2" s="1"/>
  <c r="AE48" i="2"/>
  <c r="AF48" i="2" s="1"/>
  <c r="AE49" i="2"/>
  <c r="AF49" i="2" s="1"/>
  <c r="AE86" i="2"/>
  <c r="AF86" i="2" s="1"/>
  <c r="AE87" i="2"/>
  <c r="AF87" i="2" s="1"/>
  <c r="AE96" i="2"/>
  <c r="AF96" i="2" s="1"/>
  <c r="AE97" i="2"/>
  <c r="AF97" i="2" s="1"/>
  <c r="AE89" i="2"/>
  <c r="AF89" i="2" s="1"/>
  <c r="AE91" i="2"/>
  <c r="AF91" i="2" s="1"/>
  <c r="AE60" i="2"/>
  <c r="AF60" i="2" s="1"/>
  <c r="AE61" i="2"/>
  <c r="AF61" i="2" s="1"/>
  <c r="AE62" i="2"/>
  <c r="AF62" i="2" s="1"/>
  <c r="AE63" i="2"/>
  <c r="AF63" i="2" s="1"/>
  <c r="AE64" i="2"/>
  <c r="AF64" i="2" s="1"/>
  <c r="AE65" i="2"/>
  <c r="AF65" i="2" s="1"/>
  <c r="AE66" i="2"/>
  <c r="AF66" i="2" s="1"/>
  <c r="AE67" i="2"/>
  <c r="AF67" i="2" s="1"/>
  <c r="AE68" i="2"/>
  <c r="AF68" i="2" s="1"/>
  <c r="AE69" i="2"/>
  <c r="AF69" i="2" s="1"/>
  <c r="AE70" i="2"/>
  <c r="AF70" i="2" s="1"/>
  <c r="AE98" i="2"/>
  <c r="AF98" i="2" s="1"/>
  <c r="AE99" i="2"/>
  <c r="AF99" i="2" s="1"/>
  <c r="AE100" i="2"/>
  <c r="AF100" i="2" s="1"/>
  <c r="AE101" i="2"/>
  <c r="AF101" i="2" s="1"/>
  <c r="AE102" i="2"/>
  <c r="AF102" i="2" s="1"/>
  <c r="AE103" i="2"/>
  <c r="AF103" i="2" s="1"/>
  <c r="AE104" i="2"/>
  <c r="AF104" i="2" s="1"/>
  <c r="AE105" i="2"/>
  <c r="AF105" i="2" s="1"/>
  <c r="AE106" i="2"/>
  <c r="AF106" i="2" s="1"/>
  <c r="AE107" i="2"/>
  <c r="AF107" i="2" s="1"/>
  <c r="AE85" i="2"/>
  <c r="AF85" i="2" s="1"/>
  <c r="AE92" i="2"/>
  <c r="AF92" i="2" s="1"/>
  <c r="AE111" i="2"/>
  <c r="AF111" i="2" s="1"/>
  <c r="AE112" i="2"/>
  <c r="AF112" i="2" s="1"/>
  <c r="AE113" i="2"/>
  <c r="AF113" i="2" s="1"/>
  <c r="AE114" i="2"/>
  <c r="AF114" i="2" s="1"/>
  <c r="AE115" i="2"/>
  <c r="AF115" i="2" s="1"/>
  <c r="AE108" i="2"/>
  <c r="AF108" i="2" s="1"/>
  <c r="AE109" i="2"/>
  <c r="AF109" i="2" s="1"/>
  <c r="AE110" i="2"/>
  <c r="AF110" i="2" s="1"/>
  <c r="AE116" i="2"/>
  <c r="AF116" i="2" s="1"/>
  <c r="AE117" i="2"/>
  <c r="AF117" i="2" s="1"/>
  <c r="AE118" i="2"/>
  <c r="AF118" i="2" s="1"/>
  <c r="AE119" i="2"/>
  <c r="AF119" i="2" s="1"/>
  <c r="AE120" i="2"/>
  <c r="AF120" i="2" s="1"/>
  <c r="AE121" i="2"/>
  <c r="AF121" i="2" s="1"/>
  <c r="AE122" i="2"/>
  <c r="AF122" i="2" s="1"/>
  <c r="AE123" i="2"/>
  <c r="AF123" i="2" s="1"/>
  <c r="AE124" i="2"/>
  <c r="AF124" i="2" s="1"/>
  <c r="AE125" i="2"/>
  <c r="AF125" i="2" s="1"/>
  <c r="AE126" i="2"/>
  <c r="AF126" i="2" s="1"/>
  <c r="AE127" i="2"/>
  <c r="AF127" i="2" s="1"/>
  <c r="AE128" i="2"/>
  <c r="AF128" i="2" s="1"/>
  <c r="AE54" i="2"/>
  <c r="AF54" i="2" s="1"/>
  <c r="AE20" i="2"/>
  <c r="AF20" i="2" s="1"/>
  <c r="AE21" i="2"/>
  <c r="AF21" i="2" s="1"/>
  <c r="AE22" i="2"/>
  <c r="AF22" i="2" s="1"/>
  <c r="AE129" i="2"/>
  <c r="AF129" i="2" s="1"/>
  <c r="AG129" i="2" s="1"/>
  <c r="AE130" i="2"/>
  <c r="AF130" i="2" s="1"/>
  <c r="AG130" i="2" s="1"/>
  <c r="AE132" i="2"/>
  <c r="AF132" i="2" s="1"/>
  <c r="AE133" i="2"/>
  <c r="AF133" i="2" s="1"/>
  <c r="AE134" i="2"/>
  <c r="AF134" i="2" s="1"/>
  <c r="AE135" i="2"/>
  <c r="AF135" i="2" s="1"/>
  <c r="AE131" i="2"/>
  <c r="AF131" i="2" s="1"/>
  <c r="AG131" i="2" s="1"/>
  <c r="AE136" i="2"/>
  <c r="AF136" i="2" s="1"/>
  <c r="AE137" i="2"/>
  <c r="AF137" i="2" s="1"/>
  <c r="AE139" i="2"/>
  <c r="AF139" i="2" s="1"/>
  <c r="AE140" i="2"/>
  <c r="AF140" i="2" s="1"/>
  <c r="AE141" i="2"/>
  <c r="AF141" i="2" s="1"/>
  <c r="AE142" i="2"/>
  <c r="AF142" i="2" s="1"/>
  <c r="AE143" i="2"/>
  <c r="AF143" i="2" s="1"/>
  <c r="AE144" i="2"/>
  <c r="AF144" i="2" s="1"/>
  <c r="AE145" i="2"/>
  <c r="AF145" i="2" s="1"/>
  <c r="AE146" i="2"/>
  <c r="AF146" i="2" s="1"/>
  <c r="AE147" i="2"/>
  <c r="AF147" i="2" s="1"/>
  <c r="AE148" i="2"/>
  <c r="AF148" i="2" s="1"/>
  <c r="AE149" i="2"/>
  <c r="AF149" i="2" s="1"/>
  <c r="AE150" i="2"/>
  <c r="AF150" i="2" s="1"/>
  <c r="AE151" i="2"/>
  <c r="AF151" i="2" s="1"/>
  <c r="AE152" i="2"/>
  <c r="AF152" i="2" s="1"/>
  <c r="AE153" i="2"/>
  <c r="AF153" i="2" s="1"/>
  <c r="AE154" i="2"/>
  <c r="AF154" i="2" s="1"/>
  <c r="AE155" i="2"/>
  <c r="AF155" i="2" s="1"/>
  <c r="AE156" i="2"/>
  <c r="AF156" i="2" s="1"/>
  <c r="AE158" i="2"/>
  <c r="AF158" i="2" s="1"/>
  <c r="AE159" i="2"/>
  <c r="AF159" i="2" s="1"/>
  <c r="AE161" i="2"/>
  <c r="AF161" i="2" s="1"/>
  <c r="AE162" i="2"/>
  <c r="AF162" i="2" s="1"/>
  <c r="AE163" i="2"/>
  <c r="AF163" i="2" s="1"/>
  <c r="AE164" i="2"/>
  <c r="AF164" i="2" s="1"/>
  <c r="AE186" i="2"/>
  <c r="AF186" i="2" s="1"/>
  <c r="AE187" i="2"/>
  <c r="AF187" i="2" s="1"/>
  <c r="AE188" i="2"/>
  <c r="AF188" i="2" s="1"/>
  <c r="AE93" i="2"/>
  <c r="AF93" i="2" s="1"/>
  <c r="AE165" i="2"/>
  <c r="AF165" i="2" s="1"/>
  <c r="AE166" i="2"/>
  <c r="AF166" i="2" s="1"/>
  <c r="AE167" i="2"/>
  <c r="AF167" i="2" s="1"/>
  <c r="AE168" i="2"/>
  <c r="AF168" i="2" s="1"/>
  <c r="AE169" i="2"/>
  <c r="AF169" i="2" s="1"/>
  <c r="AE90" i="2"/>
  <c r="AF90" i="2" s="1"/>
  <c r="AE170" i="2"/>
  <c r="AF170" i="2" s="1"/>
  <c r="AE171" i="2"/>
  <c r="AF171" i="2" s="1"/>
  <c r="AE172" i="2"/>
  <c r="AF172" i="2" s="1"/>
  <c r="AE173" i="2"/>
  <c r="AF173" i="2" s="1"/>
  <c r="AE174" i="2"/>
  <c r="AF174" i="2" s="1"/>
  <c r="AE175" i="2"/>
  <c r="AF175" i="2" s="1"/>
  <c r="AE176" i="2"/>
  <c r="AF176" i="2" s="1"/>
  <c r="AE177" i="2"/>
  <c r="AF177" i="2" s="1"/>
  <c r="AE178" i="2"/>
  <c r="AF178" i="2" s="1"/>
  <c r="AE179" i="2"/>
  <c r="AF179" i="2" s="1"/>
  <c r="AE180" i="2"/>
  <c r="AF180" i="2" s="1"/>
  <c r="AE181" i="2"/>
  <c r="AF181" i="2" s="1"/>
  <c r="AE182" i="2"/>
  <c r="AF182" i="2" s="1"/>
  <c r="AE183" i="2"/>
  <c r="AF183" i="2" s="1"/>
  <c r="AE184" i="2"/>
  <c r="AF184" i="2" s="1"/>
  <c r="AE185" i="2"/>
  <c r="AF185" i="2" s="1"/>
  <c r="AE189" i="2"/>
  <c r="AF189" i="2" s="1"/>
  <c r="AE190" i="2"/>
  <c r="AF190" i="2" s="1"/>
  <c r="AE191" i="2"/>
  <c r="AF191" i="2" s="1"/>
  <c r="AE160" i="2"/>
  <c r="AF160" i="2" s="1"/>
  <c r="AE94" i="2"/>
  <c r="AF94" i="2" s="1"/>
  <c r="AE88" i="2"/>
  <c r="AF88" i="2" s="1"/>
  <c r="AE157" i="2"/>
  <c r="AF157" i="2" s="1"/>
  <c r="AE3" i="2"/>
  <c r="AG132" i="2" l="1"/>
  <c r="AG108" i="2"/>
  <c r="AG30" i="2"/>
  <c r="AG11" i="2"/>
  <c r="AG23" i="2"/>
  <c r="AG55" i="2"/>
  <c r="AG50" i="2"/>
  <c r="AG197" i="2"/>
  <c r="AG170" i="2"/>
  <c r="AG158" i="2"/>
  <c r="AG111" i="2"/>
  <c r="AG33" i="2"/>
  <c r="AG144" i="2"/>
  <c r="AG89" i="2"/>
  <c r="AG86" i="2"/>
  <c r="AG95" i="2"/>
  <c r="AG192" i="2"/>
  <c r="U3" i="2"/>
  <c r="AF3" i="2" s="1"/>
  <c r="AG3" i="2" s="1"/>
  <c r="AG210" i="2" l="1"/>
</calcChain>
</file>

<file path=xl/sharedStrings.xml><?xml version="1.0" encoding="utf-8"?>
<sst xmlns="http://schemas.openxmlformats.org/spreadsheetml/2006/main" count="1286" uniqueCount="526">
  <si>
    <t>ITEM</t>
  </si>
  <si>
    <t xml:space="preserve">DESCRIÇÃO </t>
  </si>
  <si>
    <t>Peça</t>
  </si>
  <si>
    <t>33.90.30.16</t>
  </si>
  <si>
    <t>Caixa</t>
  </si>
  <si>
    <t>Frasco</t>
  </si>
  <si>
    <t>Rolo</t>
  </si>
  <si>
    <t>Jogo</t>
  </si>
  <si>
    <t>Folha</t>
  </si>
  <si>
    <t>Resma</t>
  </si>
  <si>
    <t>33.90.30.17</t>
  </si>
  <si>
    <t>Estojo</t>
  </si>
  <si>
    <t>Livro de protocolo,  tipo brochura, 100 folhas. Medindo no mínimo 153 x 200mm, papel sulfite ou apergaminhado com no mínimo 56gr/m2, com capa de papelão reforçado.</t>
  </si>
  <si>
    <t>Código NUC</t>
  </si>
  <si>
    <t>Agenda permanente, para marcar compromissos, com no mínimo 100 folhas. Com fitilho marcador de páginas, medindo aproximadamente 145 X 205mm</t>
  </si>
  <si>
    <t>Cinta elástica para processo, largura aproximada de 4cm e aproximadamente 22 cm de comprimento (não esticado)</t>
  </si>
  <si>
    <t>00834-6-003</t>
  </si>
  <si>
    <t>00798-6-001</t>
  </si>
  <si>
    <t>Apagador para quadro branco, com corpo plástico de alta resistência, base com feltro de no mínimo 2mm. Medidas: comprimento entre 15 e 18 cm; largura igual ou maior que 6 cm; altura entre 3cm e 5cm. Espaço no corpo do apagador para armazenar 2 canetas marcadoras para quadro branco</t>
  </si>
  <si>
    <t>Suporte para fita adesiva de 48mm X 50m, com serrilha e cabo para empacotamento</t>
  </si>
  <si>
    <t>07735-6-004</t>
  </si>
  <si>
    <t>00571-1-004</t>
  </si>
  <si>
    <t>00439-1-001</t>
  </si>
  <si>
    <t>00835-4-004</t>
  </si>
  <si>
    <t>Bandeja para documentos, em acrílico transparente, com 1 divisão, tamanho A4</t>
  </si>
  <si>
    <t>Bandeja para documentos, em acrílico transparente, com 2 divisões, tamanho A4</t>
  </si>
  <si>
    <t>Bandeja para documentos, em acrílico transparente, com 3 divisões, tamanho A4</t>
  </si>
  <si>
    <t>10024-2-003</t>
  </si>
  <si>
    <t>10024-2-002</t>
  </si>
  <si>
    <t>10024-2-004</t>
  </si>
  <si>
    <t>02469-4-005</t>
  </si>
  <si>
    <t>02469-4-006</t>
  </si>
  <si>
    <t>00563-0-021</t>
  </si>
  <si>
    <t>Apagador para quadro negro, em madeira, base com feltro, medindo aproximadamente 15 X 6 X 4cm</t>
  </si>
  <si>
    <t>00834-6-001</t>
  </si>
  <si>
    <t>Bloco de papel Flip Chart, com picote, 50 folhas, medindo aproximadamente 64cm X 88cm.</t>
  </si>
  <si>
    <t>Caderno tipo escolar, tamanho pequeno com 48 folhas, capa dura tipo brochura.</t>
  </si>
  <si>
    <t>Calculadora média (portátil), tela inclinada para 12 dígitos, duas fontes de energia e desligamento (bateria e energia solar) telas de raiz quadrada e porcentagem, tela de apagar o último dígito, medidas aproximadas: 10 x 12 cm.</t>
  </si>
  <si>
    <t>03459-2-021</t>
  </si>
  <si>
    <t>10801-4-001</t>
  </si>
  <si>
    <t>00837-0-001</t>
  </si>
  <si>
    <t>00837-0-018</t>
  </si>
  <si>
    <t>08703-3-003</t>
  </si>
  <si>
    <t>00578-9-001</t>
  </si>
  <si>
    <t>00578-9-002</t>
  </si>
  <si>
    <t>00578-9-003</t>
  </si>
  <si>
    <r>
      <t xml:space="preserve">Caneta esferográfica, na cor AZUL. Corpo em poliestireno cristal, com protetor plástico entre a carga e o corpo da caneta; esfera em tungstênio; espessura da ponta de 1,00mm; formato redondo; ponta em latão usinado com esfera de tungstênio; tampa antiasfixiante. </t>
    </r>
    <r>
      <rPr>
        <b/>
        <sz val="11"/>
        <color theme="1"/>
        <rFont val="Calibri Light"/>
        <family val="2"/>
        <scheme val="major"/>
      </rPr>
      <t>MARCA BIC</t>
    </r>
    <r>
      <rPr>
        <sz val="11"/>
        <color theme="1"/>
        <rFont val="Calibri Light"/>
        <family val="2"/>
        <scheme val="major"/>
      </rPr>
      <t>, justificativa da marca anexada no processo e embasada no relatório de análise de produtos do "INMETRO".</t>
    </r>
  </si>
  <si>
    <r>
      <t xml:space="preserve">Caneta esferográfica, na cor PRETA. Corpo em poliestireno cristal, com protetor plástico entre a carga e o corpo da caneta; esfera em tungstênio;formato redondo; ponta em latão usinado com esfera de tungstênio; tampa antiasfixiante. </t>
    </r>
    <r>
      <rPr>
        <b/>
        <sz val="11"/>
        <color theme="1"/>
        <rFont val="Calibri Light"/>
        <family val="2"/>
        <scheme val="major"/>
      </rPr>
      <t>MARCA BIC</t>
    </r>
    <r>
      <rPr>
        <sz val="11"/>
        <color theme="1"/>
        <rFont val="Calibri Light"/>
        <family val="2"/>
        <scheme val="major"/>
      </rPr>
      <t>, justificativa da marca anexada no processo e embasada no relatório de análise de produtos do "INMETRO".</t>
    </r>
  </si>
  <si>
    <r>
      <t xml:space="preserve">Caneta esferográfica, na cor VERMELHA. Corpo em poliestireno cristal, com protetor plástico entre a carga e o corpo da caneta; esfera em tungstênio; espessura da ponta de 1,00mm; formato redondo; ponta em latão usinado com esfera de tungstênio; tampa antiasfixiante. </t>
    </r>
    <r>
      <rPr>
        <b/>
        <sz val="11"/>
        <color theme="1"/>
        <rFont val="Calibri Light"/>
        <family val="2"/>
        <scheme val="major"/>
      </rPr>
      <t>MARCA BIC</t>
    </r>
    <r>
      <rPr>
        <sz val="11"/>
        <color theme="1"/>
        <rFont val="Calibri Light"/>
        <family val="2"/>
        <scheme val="major"/>
      </rPr>
      <t>, justificativa da marca anexada no processo e embasada no relatório de análise de produtos do "INMETRO".</t>
    </r>
  </si>
  <si>
    <t>00658-0-003</t>
  </si>
  <si>
    <t>00658-0-004</t>
  </si>
  <si>
    <t>00658-0-005</t>
  </si>
  <si>
    <t>00658-0-006</t>
  </si>
  <si>
    <t>00579-7-005</t>
  </si>
  <si>
    <t>00579-7-004</t>
  </si>
  <si>
    <t>00579-7-006</t>
  </si>
  <si>
    <t>00579-7-003</t>
  </si>
  <si>
    <t>00579-7-002</t>
  </si>
  <si>
    <t>06910-8-018</t>
  </si>
  <si>
    <t>00575-4-002</t>
  </si>
  <si>
    <r>
      <t xml:space="preserve">Caneta hidrocor, tamanho grande, avulsa, COR AZUL, ponta de 2mm. </t>
    </r>
    <r>
      <rPr>
        <b/>
        <sz val="11"/>
        <rFont val="Calibri Light"/>
        <family val="2"/>
        <scheme val="major"/>
      </rPr>
      <t>Com registro no inmetro</t>
    </r>
  </si>
  <si>
    <r>
      <t xml:space="preserve">Caneta hidrocor, tamanho grande, avulsa, COR LARANJA, ponta de 2mm. </t>
    </r>
    <r>
      <rPr>
        <b/>
        <sz val="11"/>
        <rFont val="Calibri Light"/>
        <family val="2"/>
        <scheme val="major"/>
      </rPr>
      <t>Com registro no inmetro</t>
    </r>
  </si>
  <si>
    <r>
      <t xml:space="preserve">Caneta hidrocor, tamanho grande, avulsa, COR PRETA, ponta de 2mm. </t>
    </r>
    <r>
      <rPr>
        <b/>
        <sz val="11"/>
        <rFont val="Calibri Light"/>
        <family val="2"/>
        <scheme val="major"/>
      </rPr>
      <t>Com registro no inmetro</t>
    </r>
  </si>
  <si>
    <r>
      <t xml:space="preserve">Caneta hidrocor, tamanho grande, avulsa, COR VERDE, ponta de 2mm. </t>
    </r>
    <r>
      <rPr>
        <b/>
        <sz val="11"/>
        <rFont val="Calibri Light"/>
        <family val="2"/>
        <scheme val="major"/>
      </rPr>
      <t>Com registro no inmetro</t>
    </r>
  </si>
  <si>
    <r>
      <t xml:space="preserve">Caneta hidrocor, tamanho grande, avulsa, COR VERMELHA, ponta de 2mm. </t>
    </r>
    <r>
      <rPr>
        <b/>
        <sz val="11"/>
        <rFont val="Calibri Light"/>
        <family val="2"/>
        <scheme val="major"/>
      </rPr>
      <t>Com registro no inmetro</t>
    </r>
  </si>
  <si>
    <r>
      <t xml:space="preserve">Caneta hidrocor, com 12 CORES, tamanho grande, lavável, com ponta fina de 2mm. </t>
    </r>
    <r>
      <rPr>
        <b/>
        <sz val="11"/>
        <rFont val="Calibri Light"/>
        <family val="2"/>
        <scheme val="major"/>
      </rPr>
      <t>Com registro no INMETRO</t>
    </r>
  </si>
  <si>
    <t>00575-4-009</t>
  </si>
  <si>
    <t>00575-4-010</t>
  </si>
  <si>
    <t>00575-4-007</t>
  </si>
  <si>
    <t>00575-4-011</t>
  </si>
  <si>
    <t>00575-4-008</t>
  </si>
  <si>
    <t>09186-3-005</t>
  </si>
  <si>
    <t>06601-0-001</t>
  </si>
  <si>
    <t>06601-0-007</t>
  </si>
  <si>
    <t xml:space="preserve">Limpador para quadro branco. Removedor de manchas, para quadro não magnético, em spray líquido. Frasco com no mínimo 50ml </t>
  </si>
  <si>
    <t>00577-0-003</t>
  </si>
  <si>
    <t>00577-0-004</t>
  </si>
  <si>
    <t>00577-0-005</t>
  </si>
  <si>
    <t>33.90.30.22</t>
  </si>
  <si>
    <t>09934-1-001</t>
  </si>
  <si>
    <t>00590-8-002</t>
  </si>
  <si>
    <t>00381-6-028</t>
  </si>
  <si>
    <t>00381-6-093</t>
  </si>
  <si>
    <t>00588-6-038</t>
  </si>
  <si>
    <t>00588-6-002</t>
  </si>
  <si>
    <t>00588-6-043</t>
  </si>
  <si>
    <t>00588-6-042</t>
  </si>
  <si>
    <t>00588-6-044</t>
  </si>
  <si>
    <t>10525-2-002</t>
  </si>
  <si>
    <t>10525-2-003</t>
  </si>
  <si>
    <t>10525-2-001</t>
  </si>
  <si>
    <t>00597-5-006</t>
  </si>
  <si>
    <t>10938-0-001</t>
  </si>
  <si>
    <t>00593-2-001</t>
  </si>
  <si>
    <t>00576-2-001</t>
  </si>
  <si>
    <t>07748-8-004</t>
  </si>
  <si>
    <t>Crachá para identificação de eventos, com grampo (garra) de metal tipo jacaré, tamanho 7X10cm</t>
  </si>
  <si>
    <t>00595-9-001</t>
  </si>
  <si>
    <t>00595-9-016</t>
  </si>
  <si>
    <t>06676-1-001</t>
  </si>
  <si>
    <t>06676-1-002</t>
  </si>
  <si>
    <t>Estilete de corte largo,  medindo aproximadamente 15cm, com lâmina de 2 cm de largura inclusa, cabo plástico</t>
  </si>
  <si>
    <t>07703-8-002</t>
  </si>
  <si>
    <t>Cartolina medindo 50 X 65cm, com 180 g/m2, na cor amarela</t>
  </si>
  <si>
    <t>Cartolina medindo 50 X 65cm, com 180 g/m2, na cor azul claro</t>
  </si>
  <si>
    <t>Cartolina medindo 50 X 65cm, com 180 g/m2, na cor branca</t>
  </si>
  <si>
    <t>Cartolina medindo 50 X 65cm, com 180 g/m2, na cor rosa</t>
  </si>
  <si>
    <t>Cartolina medindo 50 X 65cm, com 180 g/m2, na cor verde</t>
  </si>
  <si>
    <t>00801-0-009</t>
  </si>
  <si>
    <t>00801-0-003</t>
  </si>
  <si>
    <t>00801-0-004</t>
  </si>
  <si>
    <t>00801-0-016</t>
  </si>
  <si>
    <t>00801-0-008</t>
  </si>
  <si>
    <t>03075-9-026</t>
  </si>
  <si>
    <t>03075-9-027</t>
  </si>
  <si>
    <t>03075-9-029</t>
  </si>
  <si>
    <t>03075-9-038</t>
  </si>
  <si>
    <t>03075-9-018</t>
  </si>
  <si>
    <t>Fita adesiva para empacotamento, crepe, cor parda, medindo 32mm X 50m</t>
  </si>
  <si>
    <t>00609-2-005</t>
  </si>
  <si>
    <t>00609-2-003</t>
  </si>
  <si>
    <t>Fita adesiva plástica transparente, medindo  12mm X 30m (tipo durex)</t>
  </si>
  <si>
    <t>07706-2-001</t>
  </si>
  <si>
    <t>Extrator de grampos, tipo espátula, em aço cromado ou niquelado, medindo 15 X 1,5 cm</t>
  </si>
  <si>
    <t>01095-2-007</t>
  </si>
  <si>
    <t>Fita adesiva para empacotamento, plástica transparente, medindo 45mm X 50m</t>
  </si>
  <si>
    <t>00609-2-040</t>
  </si>
  <si>
    <t>00609-2-093</t>
  </si>
  <si>
    <t>Fita adesiva, dupla face, espuma polietileno, medindo 12mm X 10m</t>
  </si>
  <si>
    <t>00609-2-056</t>
  </si>
  <si>
    <t>Fita adesiva, dupla face, medindo 19mm X 30m</t>
  </si>
  <si>
    <t>00609-2-041</t>
  </si>
  <si>
    <t>07735-6-001</t>
  </si>
  <si>
    <t>Suporte para fita adesiva de 12mm X 33m, com serrilha para corte</t>
  </si>
  <si>
    <t>00638-6-009</t>
  </si>
  <si>
    <t>00638-6-010</t>
  </si>
  <si>
    <r>
      <t xml:space="preserve">Lapiseira 0,5 mm – com borracha branca e ponta em metal, com avanço contínuo. </t>
    </r>
    <r>
      <rPr>
        <b/>
        <sz val="11"/>
        <rFont val="Calibri Light"/>
        <family val="2"/>
        <scheme val="major"/>
      </rPr>
      <t xml:space="preserve"> Com registro no INMETRO.</t>
    </r>
  </si>
  <si>
    <r>
      <t xml:space="preserve">Lapiseira 0,7 mm – com borracha branca e ponta em metal, com avanço contínuo. </t>
    </r>
    <r>
      <rPr>
        <b/>
        <sz val="11"/>
        <rFont val="Calibri Light"/>
        <family val="2"/>
        <scheme val="major"/>
      </rPr>
      <t xml:space="preserve"> Com registro no INMETRO.</t>
    </r>
  </si>
  <si>
    <t>00646-7-001</t>
  </si>
  <si>
    <t>00646-7-002</t>
  </si>
  <si>
    <t>00647-5-007</t>
  </si>
  <si>
    <t>10165-6-002</t>
  </si>
  <si>
    <t>04776-7-001</t>
  </si>
  <si>
    <t>00841-9-009</t>
  </si>
  <si>
    <t>00841-9-008</t>
  </si>
  <si>
    <t>07733-0-001</t>
  </si>
  <si>
    <t>07732-1-002</t>
  </si>
  <si>
    <t>07732-1-001</t>
  </si>
  <si>
    <t xml:space="preserve">Perfurador de papel, com 2 furos, tamanho pequeno, para até 25 folhas, com régua de marcação, corpo metálico, tamanho aproximado 12 X 14cm. </t>
  </si>
  <si>
    <t>Grampeador para papéis tamanho GRANDE de mesa,  para até 100 folhas de 75g, tipo profissional, todo em metal com proteção de borracha</t>
  </si>
  <si>
    <t>33.90.30.25</t>
  </si>
  <si>
    <t>00640-8-001</t>
  </si>
  <si>
    <t>00641-6-002</t>
  </si>
  <si>
    <t>00641-6-003</t>
  </si>
  <si>
    <t>Lacre de segurança, numerado, para fechamento de malotes. Pacote com 100 unidades</t>
  </si>
  <si>
    <t>00643-2-006</t>
  </si>
  <si>
    <t>00844-3-002</t>
  </si>
  <si>
    <t>00844-3-007</t>
  </si>
  <si>
    <t>00807-9-005</t>
  </si>
  <si>
    <t>00807-9-003</t>
  </si>
  <si>
    <t>00807-9-006</t>
  </si>
  <si>
    <t>03015-5-105</t>
  </si>
  <si>
    <t>00831-1-002</t>
  </si>
  <si>
    <t>33.90.30.44</t>
  </si>
  <si>
    <t>Papel contact, em vinil adesivo, transparente. Rolo com 45 cm de largura e  10 metros</t>
  </si>
  <si>
    <t>Papel A4, na cor AMARELO, 75g/m2, tamanho 210x297mm. Pacote com 100 folhas</t>
  </si>
  <si>
    <t>Papel A4, na cor AZUL, 75g/m2, tamanho 210x297mm. Pacote com 100 folhas</t>
  </si>
  <si>
    <t>Papel A4, na cor ROSA, 75g/m2, tamanho 210x297mm. Pacote com 100 folhas</t>
  </si>
  <si>
    <t>Papel A4, na cor VERDE, 75g/m2, tamanho 210x297mm. Pacote com 100 folhas</t>
  </si>
  <si>
    <t>00813-3-010</t>
  </si>
  <si>
    <t>00824-9-004</t>
  </si>
  <si>
    <t>33.90.30.19</t>
  </si>
  <si>
    <t>bobina</t>
  </si>
  <si>
    <t>02420-1-019</t>
  </si>
  <si>
    <t>10939-8-002</t>
  </si>
  <si>
    <t>10939-8-001</t>
  </si>
  <si>
    <t>03015-5-166</t>
  </si>
  <si>
    <t>03015-5-100</t>
  </si>
  <si>
    <t>03015-5-165</t>
  </si>
  <si>
    <t>03015-5-167</t>
  </si>
  <si>
    <t>00838-9-002</t>
  </si>
  <si>
    <t>00838-9-009</t>
  </si>
  <si>
    <t>00838-9-007</t>
  </si>
  <si>
    <t>00838-9-010</t>
  </si>
  <si>
    <t>00838-9-006</t>
  </si>
  <si>
    <t>00838-9-008</t>
  </si>
  <si>
    <t>00808-7-006</t>
  </si>
  <si>
    <t>Pasta em "L" para arquivo, em polipropileno, sem cor (transparente) tamanho 220mm X 305mm. Similar a marca DAC</t>
  </si>
  <si>
    <t>Pasta suspensa com etiqueta (em cima) e prendedor plástico, marmorizada. Com 4 ponteiras plásticas, 2 arames 402 mm BTC. Ponteiras fixadas com Ilhós 1 Visor e 1 Etiqueta Branca 1 Grampo Plástico Gramatura 336g.  Espessura: 0,30 mm. Medida produto acabado: 361 x 240mm</t>
  </si>
  <si>
    <t>Pasta registradora AZ, reforçada, tamanho ofício, lombada de aproximadamente 40mm, na cor preta</t>
  </si>
  <si>
    <t>Pasta registradora AZ, reforçada, tamanho ofício, lombada de aproximadamente 80mm, na cor preta</t>
  </si>
  <si>
    <t>Pasta arquivo plástica, tipo maleta, cor fumê ou transparente, com alça e capacidade para até 10 pastas suspensas. Tamanho aproximado 15 x 40 x 25cm. Similar a marca POLIBRAS</t>
  </si>
  <si>
    <t>Pasta em papelão resistente, plastificada, confeccionada em cartão duplex (480/580 g/m2) com elástico, tamanho ofício, cores diversas.</t>
  </si>
  <si>
    <t>Pasta classificadora em papel cartão, gramatura de 240g, formato ofício, com grampo trilho. Cores diversas</t>
  </si>
  <si>
    <t>Pasta sanfonada, plástica, com 31 divisórias, cor cristal transparente, tamanho A4.  Similar marca DAC</t>
  </si>
  <si>
    <t>Porta lápis e lembretes, em acrílico transparente, 3X1, medindo aproximadamente 20cm</t>
  </si>
  <si>
    <t xml:space="preserve">Prancheta em acrílico resistente, com pegador de metal. Tamanho A4 </t>
  </si>
  <si>
    <t>Tinta para carimbo na cor preta, frasco com 40ml</t>
  </si>
  <si>
    <t>Tinta para carimbo na cor vermelha, frasco com 40ml</t>
  </si>
  <si>
    <t>02829-0-001</t>
  </si>
  <si>
    <t>00820-6-001</t>
  </si>
  <si>
    <t>02457-0-011</t>
  </si>
  <si>
    <t>00827-3-001</t>
  </si>
  <si>
    <t>00827-3-002</t>
  </si>
  <si>
    <t>08716-5-001</t>
  </si>
  <si>
    <t>00655-6-001</t>
  </si>
  <si>
    <t>00654-8-001</t>
  </si>
  <si>
    <t>02826-6-002</t>
  </si>
  <si>
    <t>02826-6-001</t>
  </si>
  <si>
    <t>00828-1-003</t>
  </si>
  <si>
    <t>00656-4-002</t>
  </si>
  <si>
    <t>07753-4-002</t>
  </si>
  <si>
    <t>07795-0-002</t>
  </si>
  <si>
    <t>00670-0-001</t>
  </si>
  <si>
    <t>00670-0-003</t>
  </si>
  <si>
    <t>00665-3-002</t>
  </si>
  <si>
    <t>00665-3-007</t>
  </si>
  <si>
    <t>00665-3-001</t>
  </si>
  <si>
    <t>00847-8-003</t>
  </si>
  <si>
    <t>Tesoura de aço  inoxidável, para uso geral, cabo de polipropileno medindo aproximadamente 21 cm</t>
  </si>
  <si>
    <t>07734-8-002</t>
  </si>
  <si>
    <t>00675-0-002</t>
  </si>
  <si>
    <t>00673-4-002</t>
  </si>
  <si>
    <t>Visor identificador, em plástico, para pasta suspensa. Caixa com 50 unidades</t>
  </si>
  <si>
    <t>Visor identificador para chaves, em plástico, diversas cores, com visor para escrita e gancho para pendurar em claviculários. Tamanho mínimo de 5cm</t>
  </si>
  <si>
    <r>
      <t xml:space="preserve">Tesoura colegial, com lâmina de aço e cabo em polipropileno, medindo aproximadamente 12 cm, sem ponta. </t>
    </r>
    <r>
      <rPr>
        <b/>
        <sz val="11"/>
        <color theme="1"/>
        <rFont val="Calibri Light"/>
        <family val="2"/>
        <scheme val="major"/>
      </rPr>
      <t>Com registro no inmetro.</t>
    </r>
  </si>
  <si>
    <t>33.90.30.14</t>
  </si>
  <si>
    <t>00342-5-031</t>
  </si>
  <si>
    <t>00342-5-028</t>
  </si>
  <si>
    <t>00342-5-029</t>
  </si>
  <si>
    <t>00342-5-030</t>
  </si>
  <si>
    <t>00342-5-027</t>
  </si>
  <si>
    <t>00343-3-052</t>
  </si>
  <si>
    <t>00343-3-001</t>
  </si>
  <si>
    <t>00343-3-024</t>
  </si>
  <si>
    <t>00667-0-001</t>
  </si>
  <si>
    <t>Pincel para pintura artística, escolar, tipo chato, número 14, cabo longo, virola de alumínio. Similar a linha artistica condor ou tigre</t>
  </si>
  <si>
    <t>Pincel para pintura artística, escolar, tipo chato, número 22, cabo longo, virola de alumínio. Similar a linha artistica condor ou tigre</t>
  </si>
  <si>
    <t>Pincel para pintura artística, escolar, tipo chato, número 6, cabo longo, virola de alumínio. Similar a linha artistica condor ou tigre</t>
  </si>
  <si>
    <r>
      <t xml:space="preserve">Tinta guache, cor vermelha, frasco com 15ml, não tóxica, solúvel em água. </t>
    </r>
    <r>
      <rPr>
        <b/>
        <sz val="11"/>
        <color theme="1"/>
        <rFont val="Calibri Light"/>
        <family val="2"/>
        <scheme val="major"/>
      </rPr>
      <t>Com registro no Inmetro</t>
    </r>
  </si>
  <si>
    <r>
      <t xml:space="preserve">Tinta guache, cor verde, frasco com 15ml, não tóxica, solúvel em água. </t>
    </r>
    <r>
      <rPr>
        <b/>
        <sz val="11"/>
        <color theme="1"/>
        <rFont val="Calibri Light"/>
        <family val="2"/>
        <scheme val="major"/>
      </rPr>
      <t>Com registro no Inmetro</t>
    </r>
  </si>
  <si>
    <r>
      <t xml:space="preserve">Tinta guache, cor preta, frasco com 15ml, não tóxica, solúvel em água. </t>
    </r>
    <r>
      <rPr>
        <b/>
        <sz val="11"/>
        <color theme="1"/>
        <rFont val="Calibri Light"/>
        <family val="2"/>
        <scheme val="major"/>
      </rPr>
      <t>Com registro no Inmetro</t>
    </r>
  </si>
  <si>
    <r>
      <t xml:space="preserve">Tinta guache, cor branca, frasco com 15ml, não tóxica, solúvel em água. </t>
    </r>
    <r>
      <rPr>
        <b/>
        <sz val="11"/>
        <color theme="1"/>
        <rFont val="Calibri Light"/>
        <family val="2"/>
        <scheme val="major"/>
      </rPr>
      <t>Com registro no Inmetro</t>
    </r>
  </si>
  <si>
    <r>
      <t xml:space="preserve">Tinta guache, cor azul, frasco com 15ml, não tóxica, solúvel em água. </t>
    </r>
    <r>
      <rPr>
        <b/>
        <sz val="11"/>
        <color theme="1"/>
        <rFont val="Calibri Light"/>
        <family val="2"/>
        <scheme val="major"/>
      </rPr>
      <t>Com registro no Inmetro</t>
    </r>
  </si>
  <si>
    <r>
      <t xml:space="preserve">Tinta guache, cor amarela, frasco com 15ml, não tóxica, solúvel em água. </t>
    </r>
    <r>
      <rPr>
        <b/>
        <sz val="11"/>
        <color theme="1"/>
        <rFont val="Calibri Light"/>
        <family val="2"/>
        <scheme val="major"/>
      </rPr>
      <t>Com registro no Inmetro</t>
    </r>
  </si>
  <si>
    <t>06341-0-001</t>
  </si>
  <si>
    <t>06341-0-003</t>
  </si>
  <si>
    <t>Quadro com fundo branco, para aviso,  com requadro metálico, medindo 60 X 90 cm</t>
  </si>
  <si>
    <t>Quadro com fundo branco, para aviso,  com requadro metálico, medindo 90 X 120 cm</t>
  </si>
  <si>
    <t>10040-4-001</t>
  </si>
  <si>
    <t>Imã para quadro metálico, com acabamento na parte de cima em resina, tipo botão, tamanho 2cm, diversas cores</t>
  </si>
  <si>
    <r>
      <t xml:space="preserve">Borracha plástica, cor branca, com cinta plástica medindo 58 X 34,5 X 12mm. Similar a marca Faber Castell. </t>
    </r>
    <r>
      <rPr>
        <b/>
        <sz val="11"/>
        <color rgb="FF000000"/>
        <rFont val="Calibri Light"/>
        <family val="2"/>
        <scheme val="major"/>
      </rPr>
      <t>Com registro no INMETRO</t>
    </r>
  </si>
  <si>
    <t>Papel KRAFT, fibra longa, na cor parda, 80 g/m²,  bobina com 1,20m de largura, peso aproximado de 20 à 23kg</t>
  </si>
  <si>
    <t>06395-9-002</t>
  </si>
  <si>
    <t>00577-0-002</t>
  </si>
  <si>
    <t>00817-6-003</t>
  </si>
  <si>
    <t>Reitoria</t>
  </si>
  <si>
    <t>ESAG</t>
  </si>
  <si>
    <t>CEART</t>
  </si>
  <si>
    <t>FAED</t>
  </si>
  <si>
    <t>CEAD</t>
  </si>
  <si>
    <t>CEFID</t>
  </si>
  <si>
    <t>CERES</t>
  </si>
  <si>
    <t>CESFI</t>
  </si>
  <si>
    <t>CAV</t>
  </si>
  <si>
    <t>CCT</t>
  </si>
  <si>
    <t>CEO</t>
  </si>
  <si>
    <t>CEPLAN</t>
  </si>
  <si>
    <t>CEAVI</t>
  </si>
  <si>
    <t>TOTAL</t>
  </si>
  <si>
    <t>Pasta poliondas com elástico, medindo 33,5 X 25 X 2cm de lombada, transparente (sem cor), tamanho ofício.</t>
  </si>
  <si>
    <t>Pasta poliondas com elástico, medindo 33,5 X 25 X 4cm de lombada, transparente (sem cor), tamanho ofício.</t>
  </si>
  <si>
    <t>Umedecedor de dedos, em pasta, com 12 gramas, ação germicida, que evite contaminação da pele, não engordure os papéis e não resseque a pele. Atóxico.</t>
  </si>
  <si>
    <t>milheiro</t>
  </si>
  <si>
    <t>01498-2-090</t>
  </si>
  <si>
    <t>00804-4-309</t>
  </si>
  <si>
    <t>00486-3-128</t>
  </si>
  <si>
    <t>Crachá para identificação, bolsa em PVC cristal, tamanho aproximado de 10 X 15cm, PVC 20 vertical, com cordão PVC.</t>
  </si>
  <si>
    <t>Tinta à base de oleo, para carimbo datador, na cor preta, frasco com 40ml</t>
  </si>
  <si>
    <t>Porta etiqueta Magnética: Porta etiqueta em PVC cristal, com manta magnética, para fixação em estantes de aço. Dimensões: de 20 cm de largura x 3 cm de altura. 0,70 mm de espessura.</t>
  </si>
  <si>
    <t>00670-0-014</t>
  </si>
  <si>
    <t>Pacote</t>
  </si>
  <si>
    <t>06474-2-020</t>
  </si>
  <si>
    <t>11176-7-002</t>
  </si>
  <si>
    <t>03075-9-016</t>
  </si>
  <si>
    <t>03075-9-019</t>
  </si>
  <si>
    <t>03075-9-036</t>
  </si>
  <si>
    <t>03075-9-037</t>
  </si>
  <si>
    <t>03075-9-028</t>
  </si>
  <si>
    <t>00640-8-018</t>
  </si>
  <si>
    <t>00640-8-026</t>
  </si>
  <si>
    <t>12214-9-001</t>
  </si>
  <si>
    <t>Guilhotina manual, em aço, tamanho de corte de 30cm - capacidade para 20 Folhas</t>
  </si>
  <si>
    <t>00813-3-020</t>
  </si>
  <si>
    <t>03075-9-059</t>
  </si>
  <si>
    <t>07732-1-011</t>
  </si>
  <si>
    <t>00342-5-026</t>
  </si>
  <si>
    <t>Grupo-Classe</t>
  </si>
  <si>
    <t>Display  transparente, para folha A4. Produzido em poliestireno 2mm cristal dobrável, para áreas internas ou externas, suporte adesivo dupla face para fixação em qualquer superfície plana. Tamanho aproximado: 320X225mm.</t>
  </si>
  <si>
    <t xml:space="preserve">Display  transparente, para folha A3. Produzido em poliestireno 2mm cristal dobrável, para áreas internas ou externas, suporte adesivo dupla face para fixação em qualquer superfície plana. </t>
  </si>
  <si>
    <t>03015-5-032</t>
  </si>
  <si>
    <t>10-02</t>
  </si>
  <si>
    <t>10-03</t>
  </si>
  <si>
    <t>10-01</t>
  </si>
  <si>
    <t>44-04</t>
  </si>
  <si>
    <t>61-13</t>
  </si>
  <si>
    <t>23-02</t>
  </si>
  <si>
    <t>61-14</t>
  </si>
  <si>
    <t>18-01</t>
  </si>
  <si>
    <t>43-02</t>
  </si>
  <si>
    <t>25-02</t>
  </si>
  <si>
    <t>10-05</t>
  </si>
  <si>
    <t>25-05</t>
  </si>
  <si>
    <t>11838-9-001</t>
  </si>
  <si>
    <t>Corretivo liquido, opaco, frasco com 18ml, a base de água, não tóxico. Validade mínima de 12 meses a contar da data da entrega</t>
  </si>
  <si>
    <t>Corretivo líquido, tipo caneta, secagem rápida, atóxico, mínimo 7ml. Validade mínima de 18 meses a contar da data de entrega</t>
  </si>
  <si>
    <t xml:space="preserve">Grampeador para papéis tamanho MÉDIO de mesa com estrutura metálica, tamanho aprox. 20cm, grampeia até 40 folhas, sistema de retração por mola, função: alfinetar e grampear, disponível com pintura epóxi ou cromado para grampos 26/6. Colocação dos grampos pela parte de trás, acionada por um botão para apertar, similar a marca SID modelo C-15. </t>
  </si>
  <si>
    <t>Regua plástica, medindo 30cm, transparente, com escala de precisão, subdivisões em milímetros e centímetros. Largura igual ou maior que 2,5cm e espessura mínima de 2mm. Material de boa resistência e qualidade</t>
  </si>
  <si>
    <t>Regua plástica, medindo 20cm, transparente, com escala de precisão, subdivisões em milímetros e centímetros. Largura igual ou maior que 2cm e espessura mínima de 2mm. Material de boa resistência e qualidade</t>
  </si>
  <si>
    <t xml:space="preserve">Etiquetas de detecção, composto por fitas metálicas, com tecnologia eletromagnética para aplicação nos itens da biblioteca para proteção do acervo (aplicação entre as páginas de livros e periódicos e outros). Composta por finas fitas metálicas e camada adicional de papel branco, da mesma largura, para otimização da ocultação e segurança; para que quando não desativadas, ao passar pela antena causam disparo, com adesivo não ácido de alta aderência próprio para papéis, em ambas as faces; com duas tiras plásticas para auxiliar na aplicação manual entre as páginas dos livros e periódicos;  Desativáveis e reativáveis. </t>
  </si>
  <si>
    <t>Caneta esferográfica destinada à uso em diplomas, com tinta anti-fraude, à prova dágua, com fluxo contínuo e de secagem rápida, escrita precisa (sem falhas) e macia, segura e resistente a teste de água e luz ,composta de resinas termoplástica. Tinta a base de solventes corantes orgânicos, ponta de tungstênio, com esfera 0,7mm, cor PRETA. Similar a Unni ball SIGNO. Com registro no Inmetro.</t>
  </si>
  <si>
    <t>14-07</t>
  </si>
  <si>
    <t>13-05</t>
  </si>
  <si>
    <t>21-04</t>
  </si>
  <si>
    <t>10-04</t>
  </si>
  <si>
    <t>00673-4-003</t>
  </si>
  <si>
    <t>resma</t>
  </si>
  <si>
    <t>03015-5-122</t>
  </si>
  <si>
    <t>Regua plástica, medindo 50cm, transparente, com escala de precisão, subdivisões em milímetros e centímetros. Largura igual ou maior que 2,5cm e espessura mínima de 1,5mm. Material de boa resistência e qualidade</t>
  </si>
  <si>
    <t>00609-2-108</t>
  </si>
  <si>
    <t>Papel tamanho A3 branco (formato 297X420mm), gramatura 75 g/m2, resma com 500 folhas</t>
  </si>
  <si>
    <t>Papel tamanho A3 branco (formato 297X420mm), gramatura 90 g/m2, resma com 500 folhas</t>
  </si>
  <si>
    <t>Percevejo colorido, latonado, com tratamento antiferrugem. Caixa com 50 Peças</t>
  </si>
  <si>
    <t>Grafite para lapiseira 0,5mm, GRADUACAO 2B, estojo com 12 Peças.</t>
  </si>
  <si>
    <t>Grafite para lapiseira 0,7mm, GRADUACAO 2B, estojo com 12 Peças.</t>
  </si>
  <si>
    <t>Barbante de algodão, com 8 (oito) fios, Rolo com aproximadamente 400 gramas</t>
  </si>
  <si>
    <t>Papel para impressora ploter, na cor branca, opaco, em Rolo, 75g/m². Medindo 914mm X 50 metros</t>
  </si>
  <si>
    <t>Papel para impressora ploter, na cor branca, opaco, em Rolo, tamanho A1, 90 g/m², medindo 914mm x 50 metros.</t>
  </si>
  <si>
    <t>Fita adesiva AZUL, em polipropileno, Rolo com 12mm x 10m</t>
  </si>
  <si>
    <t>Fita adesiva VERMELHA, em polipropileno, Rolo com 12mm x 10m</t>
  </si>
  <si>
    <t>Fita adesiva VERDE, em polipropileno, Rolo com 12mm x 10m</t>
  </si>
  <si>
    <t xml:space="preserve">Ribbon em resina, para impressora térmica marca Zebra, modelo TLP 2844.  Comprimento máximo: 2.559” (65 metros no mínimo) Largura: de 1,3" (33 mm) até 4,3" (109 mm) Diâmetro interno do Rolo: 0,5" (12,7 mm) Diâmetro externo máximo do Rolo: 1,3” (33 mm) </t>
  </si>
  <si>
    <t>Elástico em látex, número 18, Pacote com 100 gramas</t>
  </si>
  <si>
    <t xml:space="preserve">Grampo encadernador, tipo trilho, de plástico, tamanho mínimo de 6cm, alta resistência, fechamento com pressão, comporta o arquivamento de até 300 folhas de 75g. Pacote com 50 unidades. Similar a marca Click TELOS. </t>
  </si>
  <si>
    <t>Grampo encadernador, tipo trilho, de plástico, tamanho mínimo de 11cm, alta resistência, fechamento com pressão, comporta o arquivamento de até 600 folhas de 75g.  Cor branca, material em plástico injetado em polipropileno.  Caixa/Pacote com 50 unidades</t>
  </si>
  <si>
    <t>Clips metálico niquelado para papéis, número 2/0, Caixa com 100 unidades</t>
  </si>
  <si>
    <t>Clips metálico niquelado para papéis, número 3/0, Caixa com 50 unidades</t>
  </si>
  <si>
    <t>Clips metálico niquelado para papéis, número 4/0, Caixa com 50 unidades</t>
  </si>
  <si>
    <t>Clips metálico niquelado para papéis, número 6/0, Caixa com 50 unidades</t>
  </si>
  <si>
    <t>Clips metálico niquelado para papéis, número 8/0, Caixa com 25 unidades</t>
  </si>
  <si>
    <t>Clips tipo prendedor, medindo 19mm, Caixa com 12 Peças, corpo de metal com pintura epóxi e presilha em aço inoxidável.</t>
  </si>
  <si>
    <t>Clips tipo prendedor, medindo 32mm, Caixa com 12 Peças, corpo de metal com pintura epóxi e presilha em aço inoxidável.</t>
  </si>
  <si>
    <t>Clips tipo prendedor, medindo 51mm, Caixa com 12 Peças, corpo de metal com pintura epóxi e presilha em aço inoxidável.</t>
  </si>
  <si>
    <t>Giz de cera, Caixa com 12 cores, tamanho pequeno, peso mínimo de 48g. Com registro no INMETRO.</t>
  </si>
  <si>
    <t>Giz para quadro negro, escolar, COLORIDO, antialérgico, não tóxico, Caixa com 50 bastões plastificado. Tamanho: 81 mm x 10mm. Peso mínimo de 250g</t>
  </si>
  <si>
    <t>Giz para quadro negro, escolar, BRANCO, antialérgico, não tóxico, Caixa com 50 bastões plastificado. Tamanho: 81 mm x 10mm. Peso mínimo de 250g</t>
  </si>
  <si>
    <t>Lapis de cor, tamanho grande, em madeira, Caixa com 48 cores. Com registro no INMETRO</t>
  </si>
  <si>
    <t>Grampo tamanho 26/6, para grampeador, antiferrugem, cobreado, Caixa com 1000 unidades</t>
  </si>
  <si>
    <t>Grampo tamanho 23/13, antiferrugem, cobreado, Caixa com 5000 unidades</t>
  </si>
  <si>
    <t>Grampos 106/6, antiferrugem, para grampeador manual tipo 106 (tipo pistola), Caixa com no minimo 3500 unidades.</t>
  </si>
  <si>
    <t>Parafuso metálico para encadernação de processos, medindo 50mm,  Pacote/Caixa com 25 Peças</t>
  </si>
  <si>
    <t>Parafuso metálico para encadernação de processos, medindo 85mm,  Pacote/Caixa com 25 Peças</t>
  </si>
  <si>
    <t>Papel Almaço com pauta, gramatura mínima de 60g/m2, com margem somente no lado esquerdo, Pacote com 400 folhas, embalagem resistente, acondicionados em Caixa de papelão reforçado</t>
  </si>
  <si>
    <t>Caixa para arquivo morto polionda, na cor AZUL.  Desmontável, impressão em três lados, poliondas, confeccionada em plástico corrugado, com estrutura alveolar, formada por duas lâminas planas e paralelas, unidas por meio de nervuras longitudinais, isenta de manchas, cortada em molde provido de vincos que possibilitem dobras, de modo a formar uma Caixa de formato prismático retangular, com espessura mínima de 2,5 mm, e dimensões (montada) 360x250x130mm (CxAxP),tolerância de +/- 5mm e gramatura de 400g/m2, com furos laterais para ventilação. A dobra correspondente à tampa fechará apenas uma largura e comprimento da Caixa, possuindo aba para deslizar a completa vedação; acondicionadas em fardos com 50 unidades.</t>
  </si>
  <si>
    <t>Caixa para arquivo morto polionda, na cor AMARELA.  Desmontável, impressão em três lados, poliondas, confeccionada em plástico corrugado, com estrutura alveolar, formada por duas lâminas planas e paralelas, unidas por meio de nervuras longitudinais, isenta de manchas, cortada em molde provido de vincos que possibilitem dobras, de modo a formar uma Caixa de formato prismático retangular, com espessura mínima de 2,5 mm, e dimensões (montada) 360x250x130mm (CxAxP),tolerância de +/- 5mm e gramatura de 400g/m2, com furos laterais para ventilação. A dobra correspondente à tampa fechará apenas uma largura e comprimento da Caixa, possuindo aba para deslizar a completa vedação; acondicionadas em fardos com 50 unidades.</t>
  </si>
  <si>
    <t>Caixa para arquivo morto polionda, na cor CINZA.  Desmontável, impressão em três lados, poliondas, confeccionada em plástico corrugado, com estrutura alveolar, formada por duas lâminas planas e paralelas, unidas por meio de nervuras longitudinais, isenta de manchas, cortada em molde provido de vincos que possibilitem dobras, de modo a formar uma Caixa de formato prismático retangular, com espessura mínima de 2,5 mm, e dimensões (montada) 360x250x130mm (CxAxP),tolerância de +/- 5mm e gramatura de 400g/m2, com furos laterais para ventilação. A dobra correspondente à tampa fechará apenas uma largura e comprimento da Caixa, possuindo aba para deslizar a completa vedação; acondicionadas em fardos com 50 unidades.</t>
  </si>
  <si>
    <t>Caixa para arquivo morto polionda, na cor PRETA.  Desmontável, impressão em três lados, poliondas, confeccionada em plástico corrugado, com estrutura alveolar, formada por duas lâminas planas e paralelas, unidas por meio de nervuras longitudinais, isenta de manchas, cortada em molde provido de vincos que possibilitem dobras, de modo a formar uma Caixa de formato prismático retangular, com espessura mínima de 2,5 mm, e dimensões (montada) 360x250x130mm (CxAxP),tolerância de +/- 5mm e gramatura de 400g/m2, com furos laterais para ventilação. A dobra correspondente à tampa fechará apenas uma largura e comprimento da Caixa, possuindo aba para deslizar a completa vedação; acondicionadas em fardos com 50 unidades.</t>
  </si>
  <si>
    <t>Caixa para arquivo morto polionda, na cor VERDE.  Desmontável, impressão em três lados, poliondas, confeccionada em plástico corrugado, com estrutura alveolar, formada por duas lâminas planas e paralelas, unidas por meio de nervuras longitudinais, isenta de manchas, cortada em molde provido de vincos que possibilitem dobras, de modo a formar uma Caixa de formato prismático retangular, com espessura mínima de 2,5 mm, e dimensões (montada) 360x250x130mm (CxAxP),tolerância de +/- 5mm e gramatura de 400g/m2, com furos laterais para ventilação. A dobra correspondente à tampa fechará apenas uma largura e comprimento da Caixa, possuindo aba para deslizar a completa vedação; acondicionadas em fardos com 50 unidades.</t>
  </si>
  <si>
    <t>Caixa para arquivo morto polionda, na cor VERMELHA.  Desmontável, impressão em três lados, poliondas, confeccionada em plástico corrugado, com estrutura alveolar, formada por duas lâminas planas e paralelas, unidas por meio de nervuras longitudinais, isenta de manchas, cortada em molde provido de vincos que possibilitem dobras, de modo a formar uma Caixa de formato prismático retangular, com espessura mínima de 2,5 mm, e dimensões (montada) 360x250x130mm (CxAxP),tolerância de +/- 5mm e gramatura de 400g/m2, com furos laterais para ventilação. A dobra correspondente à tampa fechará apenas uma largura e comprimento da Caixa, possuindo aba para deslizar a completa vedação; acondicionadas em fardos com 50 unidades.</t>
  </si>
  <si>
    <t>Fita protetora para etiquetas de livros,  transparentes - etiquetas antidesgaste, para etiquetas de livros, evitando o desgaste natural do manuseio, com cola não ácida para não danificar o material, em PVC com adesivo permanente. Tamanho: 5x12cm. Entregar em Caixas com 1000 unidades</t>
  </si>
  <si>
    <t>Papel 100% RECICLADO, off-set, na cor natural, gramatura 75g/m2, A4 (medindo 210X297mm), em conformidade com as normas NBR ISO e ABNT. Matéria prima sendo de no mínimo 50% de aparas de papel sem uso e no máximo 50% de papel pós consumo, isento de massa de Caixas longa vida e impurezas metálicas. Embalado em resma de 500 folhas de papel resistente com identificação do papel na resma. Embalagens de papelão resistente, com 5 ou 10 resmas. As especificações acima deverão ser comprovadas, pela licitante melhor classificada, mediante Laudo Técnico do fabricante, assinado pelo responsável técnico da empresa.</t>
  </si>
  <si>
    <t>Papel A4 BRANCO, off-set, alcalino, tamanho 210X297mm, 75gr/m² (com variação de 4% para mais ou para menos, de acordo com a norma da ABNT), na cor branca, com alvura mínima de 90%, opacidade mínima de 87%, espessura mínima de 97 micras, para uso em máquina impressora a laser e a jato de tinta, embalado em resma de 500 folhas de papel resistente com identificação do papel na resma. Materia prima 100% celulose de eucalipto. Entregar em Caixas de papelão resistente, com 5 ou 10 resmas. As especificações acima deverão ser comprovadas, pela licitante melhor classificada, mediante Laudo Técnico do fabricante, assinado pelo responsável técnico da empresa.</t>
  </si>
  <si>
    <t>UNID.</t>
  </si>
  <si>
    <t>Preço Licitado 2017</t>
  </si>
  <si>
    <r>
      <t xml:space="preserve">Saco polietileno transparente, com 4 furos,  tamanho 24X33cm, </t>
    </r>
    <r>
      <rPr>
        <b/>
        <sz val="11"/>
        <color theme="1"/>
        <rFont val="Calibri Light"/>
        <family val="2"/>
        <scheme val="major"/>
      </rPr>
      <t>com 15 micras</t>
    </r>
  </si>
  <si>
    <r>
      <t xml:space="preserve">Etiqueta adesiva poliester, prata cromo fosco, tamanho 45 ou 46mm X 20mm, para impressora térmica marca Zebra, modelo TLP 2844 </t>
    </r>
    <r>
      <rPr>
        <b/>
        <sz val="11"/>
        <color theme="1"/>
        <rFont val="Calibri Light"/>
        <family val="2"/>
        <scheme val="major"/>
      </rPr>
      <t>(utilizada pelo setor de patrimônio)</t>
    </r>
  </si>
  <si>
    <t>Papel para recados, em cubo de papel colorido, de diversas cores, gramatura mínima do papel de 75g/m2, tamanho aproximado de 80X90mm. Caixa com no mínimo 600 folhas COLORIDAS.</t>
  </si>
  <si>
    <t>Pasta catálogo (classificadora), na cor preta, para documentos, com 20 sacos em polietileno com 4 furos, de 15 micras. Tamanho A4</t>
  </si>
  <si>
    <t xml:space="preserve">Perfurador de papel, com 2 furos, tamanho médio, para até 40 folhas, com régua de marcação, corpo metálico, tamanho aproximado 12 X 14cm. </t>
  </si>
  <si>
    <t>peça</t>
  </si>
  <si>
    <t>Porta etiqueta Magnética: Porta etiqueta em PVC cristal, com fita dupla face, para fixação em estantes de aço. Dimensões: de 20 cm de largura x 3 cm de altura. 0,70 mm de espessura.</t>
  </si>
  <si>
    <t>rolo</t>
  </si>
  <si>
    <t>00838-9-020</t>
  </si>
  <si>
    <t>Empresa</t>
  </si>
  <si>
    <t>Preço</t>
  </si>
  <si>
    <t>Kalunga</t>
  </si>
  <si>
    <t xml:space="preserve">Contabilista </t>
  </si>
  <si>
    <t>Submarino</t>
  </si>
  <si>
    <t>Caixa para arquivo morto de papelão ondulado, reforçado, com furação, onda simples, com tampa e fecho externo. Dimensões: 350x130x245mm,  tolerância de +/- 5mm e com e no mínimo 0,3cm de espessura, gramatura de no mínimo 400g/m2, acondicionada em fardos com 50 unidades.</t>
  </si>
  <si>
    <t>Etiqueta auto adesiva, branca, tamanho A4, medindo 38,1 X 99,1mm. Folha com 14 etiquetas. Caixa com 100 folhas</t>
  </si>
  <si>
    <t>Etiqueta auto adesiva, branca, tamanho A4, medindo 21,2 X 38,2mm. Folha com 65 etiquetas. Caixa com 100 folhas.</t>
  </si>
  <si>
    <t>Etiqueta auto adesiva, branca, tamanho A4, medindo 99,0 x 55,8  mm. Folha com 10 etiquetas. Caixa com 100 folhas.</t>
  </si>
  <si>
    <t>00838-9-001</t>
  </si>
  <si>
    <t>00804-4-156</t>
  </si>
  <si>
    <t>00804-4-310</t>
  </si>
  <si>
    <t>00804-4-060</t>
  </si>
  <si>
    <t>00804-4-050</t>
  </si>
  <si>
    <t>00804-4-048</t>
  </si>
  <si>
    <t>00804-4-154</t>
  </si>
  <si>
    <t>00804-4-215</t>
  </si>
  <si>
    <t>00804-4-224</t>
  </si>
  <si>
    <t>00804-4-222</t>
  </si>
  <si>
    <t>00804-4-308</t>
  </si>
  <si>
    <t>LuminaArt</t>
  </si>
  <si>
    <t>SamperVCJ</t>
  </si>
  <si>
    <t>ArtNova</t>
  </si>
  <si>
    <t>Americanas</t>
  </si>
  <si>
    <t>Papel vegetal gramatura 90gr. Bobina no formato 1,10mx20m. Peso Aprox: 2.715g.</t>
  </si>
  <si>
    <t>Etiqueta auto adesiva, branca, tamanho Carta, medindo 25,4 X 66,7mm. Caixa com 25 folhas</t>
  </si>
  <si>
    <t>Etiqueta auto adesiva, branca, tamanho Carta, medindo 44,45 X 12,7mm, Caixa com 25 folhas</t>
  </si>
  <si>
    <t>Etiqueta auto adesiva, branca, tamanho Carta, medindo 101,6 X 33,9mm, folha com 14 etiquetas, Caixa com 25 folhas</t>
  </si>
  <si>
    <t>Etiqueta auto adesiva, branca, tamanho A4, medindo 285 x 200  mm. Folha com 1 etiquetas. Caixa com 100 folhas.</t>
  </si>
  <si>
    <t>Etiqueta auto adesiva, branca, tamanho A4, medindo 143,4 x 199,9  mm. Folha com 2 etiquetas. Caixa com 100 folhas.</t>
  </si>
  <si>
    <t>Etiqueta auto adesiva, branca, tamanho Carta, medindo 16,93 x 147,64  mm. Folha com 15 etiquetas. Caixa com 10 folhas.</t>
  </si>
  <si>
    <t>Etiqueta auto adesiva, reforço plástico, transparente,  14,5mm de diâmetro, cartela com 150 unidades.</t>
  </si>
  <si>
    <t>Etiqueta adesiva, redonda, pra fechar envelopes, com 12mm de circunferência, na cor dourada, cartelas com 210 adesivos</t>
  </si>
  <si>
    <t>Preço Máximo Unitário</t>
  </si>
  <si>
    <t>Preço Máximo Total</t>
  </si>
  <si>
    <t xml:space="preserve">Papelex </t>
  </si>
  <si>
    <t>Gimba</t>
  </si>
  <si>
    <t>Staples</t>
  </si>
  <si>
    <t>Artnova</t>
  </si>
  <si>
    <t>Alfa</t>
  </si>
  <si>
    <t>Contabilista</t>
  </si>
  <si>
    <t>Ponto frio</t>
  </si>
  <si>
    <t>A Escolar</t>
  </si>
  <si>
    <t>Papelaria Real</t>
  </si>
  <si>
    <t>Zona Leste</t>
  </si>
  <si>
    <t>B2w</t>
  </si>
  <si>
    <t>Extra</t>
  </si>
  <si>
    <t>LOTE</t>
  </si>
  <si>
    <t>07733-0-002</t>
  </si>
  <si>
    <t>00814-1-002</t>
  </si>
  <si>
    <t>02420-1-011</t>
  </si>
  <si>
    <t>06474-2-022</t>
  </si>
  <si>
    <t>Quadro Branco magnético para anotações de espessura no mínimo 1 cm e no máximo 3 cm tamanho 120 cm de largura e 90 cm de altura com bordas em alumínio e sustentação para caneta e apagador acoplados ao quadro para pregar na parede.</t>
  </si>
  <si>
    <t>06341-0-002</t>
  </si>
  <si>
    <t>Quadro Branco magnético - Dimensão: 2,00m x 1,20 m; moldura de alumínio, suporte para caneta e apagador, kit para fixação na parede.</t>
  </si>
  <si>
    <t>Caixa plástica perfurada, para arquivo de pastas suspensas, na cor preta, medidas aproximadas: 27,4cm (altura) X 27,4cm (largura) e 43cm (comprimento). Similar ao fabricante Ordene</t>
  </si>
  <si>
    <t>Suporte de livros para separá-los e mantê-los na posição vertical (tipo bibliocanto), metálico, que permite separar e manter livros nas estantes. Sem arestas ou rebarbas cortantes. Dimensões aproximadas: 13 cm x 11 cm x 19 cm</t>
  </si>
  <si>
    <t>00609-2-057</t>
  </si>
  <si>
    <t>Fita adesiva, tipo mágica, medindo 25mm X 65m</t>
  </si>
  <si>
    <t>Expositor em acrílico com 2,4mm de espessura. Possui 2 nichos para acomodar revistas. Incluso 4 espaçadores de alumínio para fixaçao na parede. Especialmente desenvolvido para salas de espera. Possui placa de fundo com 60 cm de altura x 50 cm de largura. 2 bolsas com 15 cm de altura x 40 cm de largura x 4 cm de profundidade</t>
  </si>
  <si>
    <t>Lápis de cor, tamanho grande, em madeira, Caixa com 12 cores. Com registro no INMETRO</t>
  </si>
  <si>
    <t>Alfinete colorido, ponta redonda, caixa com 50 peças</t>
  </si>
  <si>
    <t xml:space="preserve">Livro de registro ata,  medindo no mínimo 206 x 300mm, papel sulfite ou apergaminhado com no mínimo 56gr/m2, pautado,com 100 folhas numeradas, com capa de papelão reforçado na cor preta. </t>
  </si>
  <si>
    <t>Livro de registro ata, medindo no mínimo 206 x 300mm, papel sulfite ou apergaminhado com no mínimo 56gr/m2, pautado, com 50 folhas numeradas, com capa de papelão reforçado na cor preta</t>
  </si>
  <si>
    <t>Etiqueta adesiva em couche, em rolo, sem impressão, tamanho 100mm (largura) X 40mm (altura), compatível com impressora Zebra GK420t</t>
  </si>
  <si>
    <t>00804-4-332</t>
  </si>
  <si>
    <r>
      <t xml:space="preserve">Lápis preto 2B em madeira sextavado, com borracha branca na ponta, medidas 0,5 X 0,5 X 17,5cm. </t>
    </r>
    <r>
      <rPr>
        <b/>
        <sz val="11"/>
        <rFont val="Calibri Light"/>
        <family val="2"/>
        <scheme val="major"/>
      </rPr>
      <t>Com registro no INMETRO.</t>
    </r>
  </si>
  <si>
    <t>Bobina térmica para relógio ponto, tamanho 55mm x 300m, gramatura 55 g/m², cor amarelo claro ou salmão, ensacadas individualmente. Deve preservar a impressão por 05 anos no mínimo</t>
  </si>
  <si>
    <t>Total Lote</t>
  </si>
  <si>
    <t>Bobina térmica para relógio ponto, tamanho 57mm x 300m, gramatura 55 g/m², cor amarelo claro ou salmão, ensacadas individualmente. Deve preservar a impressão por 05 anos no mínimo.</t>
  </si>
  <si>
    <t>Banco de Preços</t>
  </si>
  <si>
    <r>
      <t xml:space="preserve">Apontador para lápis, de plástico, tipo colegial, com lâmina de aço temperado e recipiente para segurar sobras do lápis apontado, medindo aproximadamente 5 cm. </t>
    </r>
    <r>
      <rPr>
        <b/>
        <sz val="11"/>
        <color theme="1"/>
        <rFont val="Calibri Light"/>
        <family val="2"/>
        <scheme val="major"/>
      </rPr>
      <t>Com registro no inmetro</t>
    </r>
  </si>
  <si>
    <t>Caderno tipo escolar, capa dura, tipo universitário, com 200 folhas, formato aproximado de 203 X 280mm</t>
  </si>
  <si>
    <r>
      <t xml:space="preserve">Caneta hidrográfica fosforescente, para destaque de texto, na cor AMARELA, escrita de aproximadamente 5mm de largura, filtro em poliester. </t>
    </r>
    <r>
      <rPr>
        <b/>
        <sz val="11"/>
        <rFont val="Calibri Light"/>
        <family val="2"/>
        <scheme val="major"/>
      </rPr>
      <t>Com registro no Inmetro.</t>
    </r>
  </si>
  <si>
    <r>
      <t xml:space="preserve">Caneta hidrográfica fosforescente, para destaque de texto, na cor AZUL, escrita de aproximadamente  5mm de largura, filtro em poliester. </t>
    </r>
    <r>
      <rPr>
        <b/>
        <sz val="11"/>
        <rFont val="Calibri Light"/>
        <family val="2"/>
        <scheme val="major"/>
      </rPr>
      <t>Com registro no Inmetro.</t>
    </r>
  </si>
  <si>
    <r>
      <t xml:space="preserve">Caneta hidrográfica fosforescente, para destaque de texto, na cor LARANJA, escrita de aproximadamente  5mm de largura, filtro em poliester. </t>
    </r>
    <r>
      <rPr>
        <b/>
        <sz val="11"/>
        <rFont val="Calibri Light"/>
        <family val="2"/>
        <scheme val="major"/>
      </rPr>
      <t>Com registro no Inmetro.</t>
    </r>
  </si>
  <si>
    <r>
      <t xml:space="preserve">Caneta hidrográfica fosforescente, para destaque de texto, na cor ROSA, escrita de aproximadamente  5mm de largura, filtro em poliester. </t>
    </r>
    <r>
      <rPr>
        <b/>
        <sz val="11"/>
        <rFont val="Calibri Light"/>
        <family val="2"/>
        <scheme val="major"/>
      </rPr>
      <t>Com registro no Inmetro.</t>
    </r>
  </si>
  <si>
    <r>
      <t xml:space="preserve">Caneta hidrográfica fosforescente, para destaque de texto, na cor VERDE, escrita de aproximadamente 5mm de largura, filtro em poliester. </t>
    </r>
    <r>
      <rPr>
        <b/>
        <sz val="11"/>
        <rFont val="Calibri Light"/>
        <family val="2"/>
        <scheme val="major"/>
      </rPr>
      <t>Com registro no Inmetro.</t>
    </r>
  </si>
  <si>
    <t>Caneta marcador permanente, cor AZUL, para CD, DVD  e retroprojetor. Ponta de poliester, de 1 à 2mm</t>
  </si>
  <si>
    <t>EVA - Etil Vinil Acetato, na cor AMARELA, medindo 40 X 60cm, espessura de 2mm</t>
  </si>
  <si>
    <t>EVA - Etil Vinil Acetato, na cor AZUL, medindo 40 X 60cm, espessura de 2mm</t>
  </si>
  <si>
    <t>EVA - Etil Vinil Acetato, na cor BEGE PELE, medindo 40 X 60cm, espessura de 2mm</t>
  </si>
  <si>
    <t>EVA - Etil Vinil Acetato, na cor BRANCA, medindo 40 X 60cm, espessura de 2mm</t>
  </si>
  <si>
    <t>EVA - Etil Vinil Acetato, na cor LARANJA, medindo 40 X 60cm, espessura de 2mm</t>
  </si>
  <si>
    <t>EVA - Etil Vinil Acetato, na cor LILÁS, medindo 40 X 60cm, espessura de 2mm</t>
  </si>
  <si>
    <t>EVA - Etil Vinil Acetato, na cor MARROM, medindo 40 X 60cm, espessura de 2mm</t>
  </si>
  <si>
    <t>EVA - Etil Vinil Acetato, na cor PRETA, medindo 40 X 60cm, espessura de 2mm</t>
  </si>
  <si>
    <t>EVA - Etil Vinil Acetato, na cor ROSA, medindo 40 X 60cm, espessura de 2mm</t>
  </si>
  <si>
    <t>EVA - Etil Vinil Acetato, na cor VERDE, medindo 40 X 60cm, espessura de 2mm</t>
  </si>
  <si>
    <t>EVA - Etil Vinil Acetato, na cor VERMELHA, medindo 40 X 60cm, espessura de 2mm</t>
  </si>
  <si>
    <r>
      <t xml:space="preserve">Cola líquida branca, lavável, não tóxica, tubo com 250g. Validade mínima de 24 meses a contar da data da entrega. </t>
    </r>
    <r>
      <rPr>
        <b/>
        <sz val="11"/>
        <color theme="1"/>
        <rFont val="Calibri Light"/>
        <family val="2"/>
        <scheme val="major"/>
      </rPr>
      <t>Com registro no INMETRO</t>
    </r>
  </si>
  <si>
    <r>
      <t xml:space="preserve">Cola líquida branca, lavável, não tóxica, tubo com 90 gramas. Validade mínima de 24 meses a contar da data da entrega </t>
    </r>
    <r>
      <rPr>
        <b/>
        <sz val="11"/>
        <rFont val="Calibri Light"/>
        <family val="2"/>
        <scheme val="major"/>
      </rPr>
      <t xml:space="preserve"> Com registro no INMETRO</t>
    </r>
  </si>
  <si>
    <t>Grampeador para papéis tamanho PEQUENO, de mesa com estrutura metálica, tamanho aprox. 12cm, grampeia até 15 folhas, disponível com pintura epóxi ou cromado para grampos 26/6. Mola resistente com retraçao automática. Estojo de alojamento dos grampos em chapa de aço.</t>
  </si>
  <si>
    <t>Pincel atômico, na cor AZUL, ponta chanfrada de feltro, indeformável, escrita com espessura mínima de 4mm. Tinta a base de alcool. Validade mínima de 12 meses a contar da entrega.</t>
  </si>
  <si>
    <t>Pincel atômico, na cor PRETA, ponta chanfrada de feltro, indeformável. Escrita com espessura mínima de 4mm. Tinta a base de alcool. Validade mínima de 12 meses a contar da entrega.</t>
  </si>
  <si>
    <t>Pincel atômico, na cor VERDE, ponta chanfrada de feltro, indeformável. Escrita com espessura mínima de 4mmTinta a base de alcool. Validade mínima de 12 meses a contar da entrega.</t>
  </si>
  <si>
    <t>Pincel atômico, na cor VERMELHA, ponta chanfrada  de feltro, indeformável. Escrita com espessura mínima de 4mm. Tinta a base de alcool. Validade mínima de 12 meses a contar da entrega.</t>
  </si>
  <si>
    <t xml:space="preserve">Castro Naves </t>
  </si>
  <si>
    <t>Zanoello</t>
  </si>
  <si>
    <t>Livraria Diocesano</t>
  </si>
  <si>
    <t>Papelex</t>
  </si>
  <si>
    <t>Magazine Luiza</t>
  </si>
  <si>
    <t>Canal da Automação</t>
  </si>
  <si>
    <t>Papelaria Art Nova</t>
  </si>
  <si>
    <t>Walmart</t>
  </si>
  <si>
    <t>Caneta nanquim descartável linha técnica. essura de traço 0.5mm, com ponta de poliester engastada em metal. Cor da tinta Preta</t>
  </si>
  <si>
    <t>Shop J A</t>
  </si>
  <si>
    <t>Palimontes</t>
  </si>
  <si>
    <t xml:space="preserve">Gimba </t>
  </si>
  <si>
    <t>Inter Laser Shop</t>
  </si>
  <si>
    <t>Dutra Máquinas</t>
  </si>
  <si>
    <t>CPM Office</t>
  </si>
  <si>
    <t>Suprinform</t>
  </si>
  <si>
    <t>Tilibra Express</t>
  </si>
  <si>
    <t>Supri Oeste</t>
  </si>
  <si>
    <t>Data Supri</t>
  </si>
  <si>
    <t>Loja Tudo</t>
  </si>
  <si>
    <t>Bazar Horizonte</t>
  </si>
  <si>
    <t>Print Loja</t>
  </si>
  <si>
    <t>Norton</t>
  </si>
  <si>
    <t>Harbs Etiquetas</t>
  </si>
  <si>
    <t>Detalhamento</t>
  </si>
  <si>
    <t>Global cards</t>
  </si>
  <si>
    <t>Anquipel</t>
  </si>
  <si>
    <t>Papelaria Queiroz</t>
  </si>
  <si>
    <t>Koralle</t>
  </si>
  <si>
    <t>Caneta marcador permanente, cor PRETA, para CD, DVD  e retroprojetor. Ponta de poliester, de 1 à 2mm</t>
  </si>
  <si>
    <t>Loja Mecan</t>
  </si>
  <si>
    <t>Saco plástico medindo 20X40cm, espessura de 0,08mm. Milheiro.</t>
  </si>
  <si>
    <t>Bloco auto adesivo para recados, certificado pelo SFI - Sustainable Forestry Initiative (garantindo a qualidade do produto), medindo 76 X 102mm, pacote com 100 folhas, na cor amarelo. Adesivos removíveis, quando destacados não devem rasgar, com cola suficientemente aderente à  diversas superfícies  tais como papel, plástico, parede, quadros e vidro. Similar a marca post it.</t>
  </si>
  <si>
    <r>
      <t>Bloco auto adesivo para recados, certificado pelo SFI - Sustainable Forestry Initiative (garantindo a qualidade do produto medindo aproximadamente 38 X 51mm, pacote com 4 blocos coloridos (</t>
    </r>
    <r>
      <rPr>
        <b/>
        <sz val="11"/>
        <color theme="1"/>
        <rFont val="Calibri Light"/>
        <family val="2"/>
        <scheme val="major"/>
      </rPr>
      <t>cores neon e diferentes entre si</t>
    </r>
    <r>
      <rPr>
        <sz val="11"/>
        <color theme="1"/>
        <rFont val="Calibri Light"/>
        <family val="2"/>
        <scheme val="major"/>
      </rPr>
      <t>). Adesivos removíveis, quando destacados não devem rasgar, com cola suficientemente aderente à  diversas superfícies, tais como papel, plástico, parede, quadros e vidro. Com 50 folhas de cada cor. Similar a marca post it.</t>
    </r>
  </si>
  <si>
    <t xml:space="preserve">Caneta para quadro branco, na cor AZUL, não recarregável, ponta arredondada com no mínimo 4mm, ponta e feltro de poliester, refil de no mínimo 5ml. </t>
  </si>
  <si>
    <t xml:space="preserve">Caneta para quadro branco, na cor PRETA, não recarregável, ponta arredondada com no mínimo 4mm, ponta e feltro de poliester, refil de no mínimo 5ml. </t>
  </si>
  <si>
    <t>Caneta para quadro branco, na cor VERDE, não recarregável, ponta arredondada com no mínimo 4mm, ponta e feltro de poliester, refil de no mínimo 5ml.</t>
  </si>
  <si>
    <t>Caneta para quadro branco, na cor VERMELHA, não recarregável, ponta arredondada com no mínimo 4mm, ponta e feltro de poliester, refil de no mínimo 5ml.</t>
  </si>
  <si>
    <r>
      <t xml:space="preserve">Cola plástica branca, lavável, não tóxica, </t>
    </r>
    <r>
      <rPr>
        <b/>
        <sz val="11"/>
        <color rgb="FF000000"/>
        <rFont val="Calibri Light"/>
        <family val="2"/>
        <scheme val="major"/>
      </rPr>
      <t>pastosa em bastão</t>
    </r>
    <r>
      <rPr>
        <sz val="11"/>
        <color rgb="FF000000"/>
        <rFont val="Calibri Light"/>
        <family val="2"/>
        <scheme val="major"/>
      </rPr>
      <t xml:space="preserve"> com peso minimo de 7 gramas .</t>
    </r>
    <r>
      <rPr>
        <b/>
        <sz val="11"/>
        <color rgb="FF000000"/>
        <rFont val="Calibri Light"/>
        <family val="2"/>
        <scheme val="major"/>
      </rPr>
      <t>Com registro no INMETRO</t>
    </r>
  </si>
  <si>
    <r>
      <t xml:space="preserve">Fita corretiva, com aplicador anatômico e tampa protetora na ponta, com secagem imediata, medindo aproximadamente 4mm X 10 metros. </t>
    </r>
    <r>
      <rPr>
        <b/>
        <sz val="11"/>
        <color theme="1"/>
        <rFont val="Calibri Light"/>
        <family val="2"/>
        <scheme val="major"/>
      </rPr>
      <t>Com registro no INMETRO.</t>
    </r>
    <r>
      <rPr>
        <sz val="11"/>
        <color theme="1"/>
        <rFont val="Calibri Light"/>
        <family val="2"/>
        <scheme val="major"/>
      </rPr>
      <t xml:space="preserve"> Similar a marca Faber Castell.  Validade mínima de 24 meses a partir da data de fabricação.</t>
    </r>
  </si>
  <si>
    <t>Quadro metálico, na cor prata, para uso de imãs, medindo aproximadamente 60 X 90cm</t>
  </si>
  <si>
    <t>Papel Kraft pardo puro 80 g/m². Bobina no formato 0,60cmx200m</t>
  </si>
  <si>
    <t>Santa Clara</t>
  </si>
  <si>
    <t xml:space="preserve">JDR </t>
  </si>
  <si>
    <t xml:space="preserve">PLANILHA PARA O PROCESSO - MATERIAL DE EXPEDIENTE </t>
  </si>
  <si>
    <t>00804-4-330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</si>
</sst>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b/>
      <sz val="11"/>
      <name val="Calibri Light"/>
      <family val="2"/>
      <scheme val="major"/>
    </font>
    <font>
      <b/>
      <sz val="11"/>
      <color rgb="FF000000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1"/>
      <name val="Calibri"/>
      <family val="2"/>
      <scheme val="minor"/>
    </font>
    <font>
      <b/>
      <sz val="18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9">
    <xf numFmtId="0" fontId="0" fillId="0" borderId="0" xfId="0"/>
    <xf numFmtId="0" fontId="0" fillId="3" borderId="0" xfId="0" applyFont="1" applyFill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1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ont="1" applyBorder="1"/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ont="1"/>
    <xf numFmtId="43" fontId="2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4" fillId="0" borderId="1" xfId="0" applyFont="1" applyFill="1" applyBorder="1" applyAlignment="1">
      <alignment horizontal="justify" vertical="center" wrapText="1"/>
    </xf>
    <xf numFmtId="41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0" fillId="0" borderId="0" xfId="0" applyFont="1" applyBorder="1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center" vertical="center"/>
    </xf>
    <xf numFmtId="0" fontId="0" fillId="3" borderId="0" xfId="0" applyFont="1" applyFill="1" applyBorder="1"/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wrapText="1"/>
    </xf>
    <xf numFmtId="49" fontId="2" fillId="0" borderId="0" xfId="0" applyNumberFormat="1" applyFont="1" applyAlignment="1">
      <alignment horizontal="center" wrapText="1"/>
    </xf>
    <xf numFmtId="41" fontId="4" fillId="0" borderId="1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1" fontId="2" fillId="0" borderId="1" xfId="0" applyNumberFormat="1" applyFont="1" applyFill="1" applyBorder="1" applyAlignment="1">
      <alignment horizontal="right" vertical="center"/>
    </xf>
    <xf numFmtId="41" fontId="4" fillId="0" borderId="1" xfId="0" applyNumberFormat="1" applyFont="1" applyFill="1" applyBorder="1" applyAlignment="1">
      <alignment horizontal="right" vertical="center"/>
    </xf>
    <xf numFmtId="41" fontId="2" fillId="0" borderId="1" xfId="7" applyNumberFormat="1" applyFont="1" applyFill="1" applyBorder="1" applyAlignment="1">
      <alignment horizontal="right" vertical="center"/>
    </xf>
    <xf numFmtId="164" fontId="0" fillId="0" borderId="0" xfId="0" applyNumberFormat="1" applyFont="1" applyBorder="1"/>
    <xf numFmtId="164" fontId="0" fillId="0" borderId="0" xfId="0" applyNumberFormat="1" applyFont="1"/>
    <xf numFmtId="0" fontId="2" fillId="3" borderId="1" xfId="0" applyFont="1" applyFill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justify" vertical="center" wrapText="1"/>
    </xf>
    <xf numFmtId="41" fontId="2" fillId="4" borderId="1" xfId="0" applyNumberFormat="1" applyFont="1" applyFill="1" applyBorder="1" applyAlignment="1">
      <alignment horizontal="center" vertical="center"/>
    </xf>
    <xf numFmtId="41" fontId="4" fillId="4" borderId="1" xfId="0" applyNumberFormat="1" applyFont="1" applyFill="1" applyBorder="1" applyAlignment="1">
      <alignment horizontal="center" vertical="center"/>
    </xf>
    <xf numFmtId="43" fontId="2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43" fontId="2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wrapText="1"/>
    </xf>
    <xf numFmtId="41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/>
    </xf>
    <xf numFmtId="0" fontId="4" fillId="4" borderId="1" xfId="0" applyFont="1" applyFill="1" applyBorder="1" applyAlignment="1">
      <alignment horizontal="right"/>
    </xf>
    <xf numFmtId="3" fontId="4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41" fontId="2" fillId="0" borderId="0" xfId="0" applyNumberFormat="1" applyFont="1" applyFill="1" applyBorder="1" applyAlignment="1">
      <alignment horizontal="center" vertical="center" wrapText="1"/>
    </xf>
    <xf numFmtId="41" fontId="2" fillId="0" borderId="0" xfId="0" applyNumberFormat="1" applyFont="1" applyFill="1" applyBorder="1" applyAlignment="1">
      <alignment horizontal="center" vertical="center"/>
    </xf>
    <xf numFmtId="41" fontId="4" fillId="0" borderId="0" xfId="0" applyNumberFormat="1" applyFont="1" applyFill="1" applyBorder="1" applyAlignment="1">
      <alignment horizontal="center" vertical="center"/>
    </xf>
    <xf numFmtId="43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8" fillId="2" borderId="5" xfId="0" applyFont="1" applyFill="1" applyBorder="1" applyAlignment="1">
      <alignment horizontal="center" vertical="center" textRotation="90" wrapText="1"/>
    </xf>
    <xf numFmtId="49" fontId="8" fillId="2" borderId="5" xfId="0" applyNumberFormat="1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3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43" fontId="2" fillId="4" borderId="3" xfId="0" applyNumberFormat="1" applyFont="1" applyFill="1" applyBorder="1" applyAlignment="1">
      <alignment horizontal="center" vertical="center" wrapText="1"/>
    </xf>
    <xf numFmtId="43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43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43" fontId="2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43" fontId="2" fillId="3" borderId="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1" fontId="2" fillId="3" borderId="1" xfId="0" applyNumberFormat="1" applyFont="1" applyFill="1" applyBorder="1" applyAlignment="1">
      <alignment horizontal="center" vertical="center"/>
    </xf>
    <xf numFmtId="41" fontId="4" fillId="3" borderId="1" xfId="0" applyNumberFormat="1" applyFont="1" applyFill="1" applyBorder="1" applyAlignment="1">
      <alignment horizontal="center" vertical="center"/>
    </xf>
    <xf numFmtId="41" fontId="2" fillId="3" borderId="1" xfId="0" applyNumberFormat="1" applyFont="1" applyFill="1" applyBorder="1" applyAlignment="1">
      <alignment horizontal="center" vertical="center" wrapText="1"/>
    </xf>
    <xf numFmtId="41" fontId="2" fillId="3" borderId="2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164" fontId="3" fillId="4" borderId="1" xfId="0" applyNumberFormat="1" applyFont="1" applyFill="1" applyBorder="1" applyAlignment="1">
      <alignment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center" vertical="center"/>
    </xf>
    <xf numFmtId="164" fontId="3" fillId="4" borderId="4" xfId="0" applyNumberFormat="1" applyFont="1" applyFill="1" applyBorder="1" applyAlignment="1">
      <alignment horizontal="center" vertical="center"/>
    </xf>
    <xf numFmtId="164" fontId="3" fillId="4" borderId="5" xfId="0" applyNumberFormat="1" applyFont="1" applyFill="1" applyBorder="1" applyAlignment="1">
      <alignment horizontal="center" vertical="center"/>
    </xf>
  </cellXfs>
  <cellStyles count="8">
    <cellStyle name="Moeda" xfId="7" builtinId="4"/>
    <cellStyle name="Moeda 2" xfId="1"/>
    <cellStyle name="Moeda 2 2" xfId="2"/>
    <cellStyle name="Moeda 2 3" xfId="4"/>
    <cellStyle name="Moeda 3" xfId="3"/>
    <cellStyle name="Moeda 4" xfId="5"/>
    <cellStyle name="Normal" xfId="0" builtinId="0"/>
    <cellStyle name="Vírgula 2" xfId="6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10"/>
  <sheetViews>
    <sheetView showGridLines="0" tabSelected="1" zoomScale="80" zoomScaleNormal="80" workbookViewId="0">
      <pane ySplit="2" topLeftCell="A204" activePane="bottomLeft" state="frozen"/>
      <selection pane="bottomLeft" activeCell="D206" sqref="D206"/>
    </sheetView>
  </sheetViews>
  <sheetFormatPr defaultRowHeight="18.75" x14ac:dyDescent="0.3"/>
  <cols>
    <col min="1" max="1" width="5.5703125" style="44" bestFit="1" customWidth="1"/>
    <col min="2" max="2" width="5.140625" style="4" bestFit="1" customWidth="1"/>
    <col min="3" max="3" width="8" style="29" customWidth="1"/>
    <col min="4" max="4" width="14.28515625" style="4" customWidth="1"/>
    <col min="5" max="5" width="58.140625" style="2" customWidth="1"/>
    <col min="6" max="6" width="8.7109375" style="3" customWidth="1"/>
    <col min="7" max="7" width="13.42578125" style="4" customWidth="1"/>
    <col min="8" max="8" width="9.85546875" style="24" customWidth="1"/>
    <col min="9" max="11" width="7.5703125" style="24" customWidth="1"/>
    <col min="12" max="12" width="5.85546875" style="24" customWidth="1"/>
    <col min="13" max="13" width="7.5703125" style="32" customWidth="1"/>
    <col min="14" max="20" width="7.5703125" style="24" customWidth="1"/>
    <col min="21" max="21" width="9" style="17" customWidth="1"/>
    <col min="22" max="25" width="13.28515625" style="17" customWidth="1"/>
    <col min="26" max="26" width="13.28515625" style="40" customWidth="1"/>
    <col min="27" max="27" width="13.28515625" style="17" customWidth="1"/>
    <col min="28" max="28" width="13.28515625" style="40" customWidth="1"/>
    <col min="29" max="29" width="13.28515625" style="17" customWidth="1"/>
    <col min="30" max="30" width="13.28515625" style="40" customWidth="1"/>
    <col min="31" max="32" width="12.5703125" style="17" customWidth="1"/>
    <col min="33" max="33" width="16.28515625" style="73" bestFit="1" customWidth="1"/>
    <col min="34" max="16384" width="9.140625" style="17"/>
  </cols>
  <sheetData>
    <row r="1" spans="1:33" ht="31.5" customHeight="1" x14ac:dyDescent="0.25">
      <c r="A1" s="110" t="s">
        <v>524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</row>
    <row r="2" spans="1:33" s="25" customFormat="1" ht="59.25" customHeight="1" x14ac:dyDescent="0.25">
      <c r="A2" s="75" t="s">
        <v>430</v>
      </c>
      <c r="B2" s="75" t="s">
        <v>0</v>
      </c>
      <c r="C2" s="76" t="s">
        <v>297</v>
      </c>
      <c r="D2" s="71" t="s">
        <v>13</v>
      </c>
      <c r="E2" s="71" t="s">
        <v>1</v>
      </c>
      <c r="F2" s="75" t="s">
        <v>372</v>
      </c>
      <c r="G2" s="71" t="s">
        <v>504</v>
      </c>
      <c r="H2" s="71" t="s">
        <v>256</v>
      </c>
      <c r="I2" s="75" t="s">
        <v>257</v>
      </c>
      <c r="J2" s="75" t="s">
        <v>258</v>
      </c>
      <c r="K2" s="75" t="s">
        <v>259</v>
      </c>
      <c r="L2" s="75" t="s">
        <v>260</v>
      </c>
      <c r="M2" s="75" t="s">
        <v>261</v>
      </c>
      <c r="N2" s="75" t="s">
        <v>262</v>
      </c>
      <c r="O2" s="75" t="s">
        <v>263</v>
      </c>
      <c r="P2" s="75" t="s">
        <v>264</v>
      </c>
      <c r="Q2" s="75" t="s">
        <v>265</v>
      </c>
      <c r="R2" s="75" t="s">
        <v>266</v>
      </c>
      <c r="S2" s="75" t="s">
        <v>267</v>
      </c>
      <c r="T2" s="75" t="s">
        <v>268</v>
      </c>
      <c r="U2" s="71" t="s">
        <v>269</v>
      </c>
      <c r="V2" s="71" t="s">
        <v>373</v>
      </c>
      <c r="W2" s="71" t="s">
        <v>453</v>
      </c>
      <c r="X2" s="71" t="s">
        <v>506</v>
      </c>
      <c r="Y2" s="71" t="s">
        <v>383</v>
      </c>
      <c r="Z2" s="72" t="s">
        <v>384</v>
      </c>
      <c r="AA2" s="71" t="s">
        <v>383</v>
      </c>
      <c r="AB2" s="72" t="s">
        <v>384</v>
      </c>
      <c r="AC2" s="71" t="s">
        <v>383</v>
      </c>
      <c r="AD2" s="72" t="s">
        <v>384</v>
      </c>
      <c r="AE2" s="71" t="s">
        <v>416</v>
      </c>
      <c r="AF2" s="71" t="s">
        <v>417</v>
      </c>
      <c r="AG2" s="71" t="s">
        <v>451</v>
      </c>
    </row>
    <row r="3" spans="1:33" ht="45" x14ac:dyDescent="0.25">
      <c r="A3" s="97">
        <v>1</v>
      </c>
      <c r="B3" s="16">
        <v>1</v>
      </c>
      <c r="C3" s="27" t="s">
        <v>301</v>
      </c>
      <c r="D3" s="16" t="s">
        <v>17</v>
      </c>
      <c r="E3" s="15" t="s">
        <v>14</v>
      </c>
      <c r="F3" s="16" t="s">
        <v>2</v>
      </c>
      <c r="G3" s="10" t="s">
        <v>3</v>
      </c>
      <c r="H3" s="10">
        <v>15</v>
      </c>
      <c r="I3" s="10">
        <v>20</v>
      </c>
      <c r="J3" s="10"/>
      <c r="K3" s="10">
        <v>25</v>
      </c>
      <c r="L3" s="10"/>
      <c r="M3" s="30">
        <v>20</v>
      </c>
      <c r="N3" s="10"/>
      <c r="O3" s="10">
        <v>2</v>
      </c>
      <c r="P3" s="10"/>
      <c r="Q3" s="10">
        <v>41</v>
      </c>
      <c r="R3" s="10">
        <v>20</v>
      </c>
      <c r="S3" s="10"/>
      <c r="T3" s="10"/>
      <c r="U3" s="10">
        <f t="shared" ref="U3:U66" si="0">SUM(H3:T3)</f>
        <v>143</v>
      </c>
      <c r="V3" s="18">
        <v>12.23</v>
      </c>
      <c r="W3" s="78">
        <v>14</v>
      </c>
      <c r="X3" s="78">
        <v>19</v>
      </c>
      <c r="Y3" s="77"/>
      <c r="Z3" s="78"/>
      <c r="AA3" s="77"/>
      <c r="AB3" s="78"/>
      <c r="AC3" s="77"/>
      <c r="AD3" s="78"/>
      <c r="AE3" s="78">
        <f>ROUNDDOWN(AVERAGE(V3:AD3),2)</f>
        <v>15.07</v>
      </c>
      <c r="AF3" s="78">
        <f>U3*AE3</f>
        <v>2155.0100000000002</v>
      </c>
      <c r="AG3" s="111">
        <f>SUM(AF3:AF10)</f>
        <v>18240.12</v>
      </c>
    </row>
    <row r="4" spans="1:33" ht="15" customHeight="1" x14ac:dyDescent="0.25">
      <c r="A4" s="98"/>
      <c r="B4" s="16">
        <v>2</v>
      </c>
      <c r="C4" s="27" t="s">
        <v>303</v>
      </c>
      <c r="D4" s="16" t="s">
        <v>32</v>
      </c>
      <c r="E4" s="15" t="s">
        <v>444</v>
      </c>
      <c r="F4" s="16" t="s">
        <v>4</v>
      </c>
      <c r="G4" s="10" t="s">
        <v>3</v>
      </c>
      <c r="H4" s="10">
        <v>20</v>
      </c>
      <c r="I4" s="10">
        <v>10</v>
      </c>
      <c r="J4" s="10">
        <v>5</v>
      </c>
      <c r="K4" s="10">
        <v>20</v>
      </c>
      <c r="L4" s="10">
        <v>2</v>
      </c>
      <c r="M4" s="30">
        <v>15</v>
      </c>
      <c r="N4" s="10">
        <v>10</v>
      </c>
      <c r="O4" s="10">
        <v>3</v>
      </c>
      <c r="P4" s="10">
        <v>10</v>
      </c>
      <c r="Q4" s="10">
        <v>35</v>
      </c>
      <c r="R4" s="10">
        <v>10</v>
      </c>
      <c r="S4" s="10">
        <v>10</v>
      </c>
      <c r="T4" s="10">
        <v>2</v>
      </c>
      <c r="U4" s="10">
        <f t="shared" si="0"/>
        <v>152</v>
      </c>
      <c r="V4" s="18">
        <v>1.47</v>
      </c>
      <c r="W4" s="78">
        <v>1.62</v>
      </c>
      <c r="X4" s="78">
        <v>2.5</v>
      </c>
      <c r="Y4" s="77" t="s">
        <v>483</v>
      </c>
      <c r="Z4" s="78">
        <v>4.3099999999999996</v>
      </c>
      <c r="AA4" s="77"/>
      <c r="AB4" s="78"/>
      <c r="AC4" s="77"/>
      <c r="AD4" s="78"/>
      <c r="AE4" s="78">
        <f t="shared" ref="AE4:AE84" si="1">ROUNDDOWN(AVERAGE(V4:AD4),2)</f>
        <v>2.4700000000000002</v>
      </c>
      <c r="AF4" s="78">
        <f t="shared" ref="AF4:AF84" si="2">U4*AE4</f>
        <v>375.44000000000005</v>
      </c>
      <c r="AG4" s="111"/>
    </row>
    <row r="5" spans="1:33" ht="75" x14ac:dyDescent="0.25">
      <c r="A5" s="98"/>
      <c r="B5" s="16">
        <v>3</v>
      </c>
      <c r="C5" s="27" t="s">
        <v>302</v>
      </c>
      <c r="D5" s="16" t="s">
        <v>16</v>
      </c>
      <c r="E5" s="15" t="s">
        <v>18</v>
      </c>
      <c r="F5" s="16" t="s">
        <v>2</v>
      </c>
      <c r="G5" s="10" t="s">
        <v>3</v>
      </c>
      <c r="H5" s="10">
        <v>15</v>
      </c>
      <c r="I5" s="10">
        <v>80</v>
      </c>
      <c r="J5" s="10">
        <v>20</v>
      </c>
      <c r="K5" s="10">
        <v>40</v>
      </c>
      <c r="L5" s="10">
        <v>1</v>
      </c>
      <c r="M5" s="30">
        <v>24</v>
      </c>
      <c r="N5" s="10">
        <v>40</v>
      </c>
      <c r="O5" s="10">
        <v>50</v>
      </c>
      <c r="P5" s="10">
        <v>70</v>
      </c>
      <c r="Q5" s="10">
        <v>110</v>
      </c>
      <c r="R5" s="10">
        <v>200</v>
      </c>
      <c r="S5" s="10">
        <v>20</v>
      </c>
      <c r="T5" s="10">
        <v>100</v>
      </c>
      <c r="U5" s="10">
        <f t="shared" si="0"/>
        <v>770</v>
      </c>
      <c r="V5" s="18">
        <v>2.86</v>
      </c>
      <c r="W5" s="78">
        <v>2.9</v>
      </c>
      <c r="X5" s="78"/>
      <c r="Y5" s="77" t="s">
        <v>429</v>
      </c>
      <c r="Z5" s="78">
        <v>4.4400000000000004</v>
      </c>
      <c r="AA5" s="77"/>
      <c r="AB5" s="78"/>
      <c r="AC5" s="77"/>
      <c r="AD5" s="78"/>
      <c r="AE5" s="78">
        <f t="shared" si="1"/>
        <v>3.4</v>
      </c>
      <c r="AF5" s="78">
        <f t="shared" si="2"/>
        <v>2618</v>
      </c>
      <c r="AG5" s="111"/>
    </row>
    <row r="6" spans="1:33" ht="30" x14ac:dyDescent="0.25">
      <c r="A6" s="98"/>
      <c r="B6" s="16">
        <v>4</v>
      </c>
      <c r="C6" s="27" t="s">
        <v>302</v>
      </c>
      <c r="D6" s="16" t="s">
        <v>34</v>
      </c>
      <c r="E6" s="15" t="s">
        <v>33</v>
      </c>
      <c r="F6" s="16" t="s">
        <v>2</v>
      </c>
      <c r="G6" s="10" t="s">
        <v>3</v>
      </c>
      <c r="H6" s="10"/>
      <c r="I6" s="10"/>
      <c r="J6" s="10">
        <v>5</v>
      </c>
      <c r="K6" s="10"/>
      <c r="L6" s="10"/>
      <c r="M6" s="30">
        <v>5</v>
      </c>
      <c r="N6" s="10">
        <v>40</v>
      </c>
      <c r="O6" s="10">
        <v>5</v>
      </c>
      <c r="P6" s="10">
        <v>70</v>
      </c>
      <c r="Q6" s="10">
        <v>10</v>
      </c>
      <c r="R6" s="10">
        <v>24</v>
      </c>
      <c r="S6" s="10">
        <v>20</v>
      </c>
      <c r="T6" s="10"/>
      <c r="U6" s="10">
        <f t="shared" si="0"/>
        <v>179</v>
      </c>
      <c r="V6" s="18">
        <v>2.09</v>
      </c>
      <c r="W6" s="78">
        <v>3.74</v>
      </c>
      <c r="X6" s="78">
        <v>3.5</v>
      </c>
      <c r="Y6" s="77" t="s">
        <v>385</v>
      </c>
      <c r="Z6" s="78">
        <v>4.7</v>
      </c>
      <c r="AA6" s="77"/>
      <c r="AB6" s="78"/>
      <c r="AC6" s="77"/>
      <c r="AD6" s="78"/>
      <c r="AE6" s="78">
        <f t="shared" si="1"/>
        <v>3.5</v>
      </c>
      <c r="AF6" s="78">
        <f t="shared" si="2"/>
        <v>626.5</v>
      </c>
      <c r="AG6" s="111"/>
    </row>
    <row r="7" spans="1:33" ht="60" x14ac:dyDescent="0.25">
      <c r="A7" s="98"/>
      <c r="B7" s="16">
        <v>5</v>
      </c>
      <c r="C7" s="27" t="s">
        <v>302</v>
      </c>
      <c r="D7" s="16" t="s">
        <v>23</v>
      </c>
      <c r="E7" s="15" t="s">
        <v>454</v>
      </c>
      <c r="F7" s="16" t="s">
        <v>2</v>
      </c>
      <c r="G7" s="10" t="s">
        <v>3</v>
      </c>
      <c r="H7" s="10">
        <v>48</v>
      </c>
      <c r="I7" s="10">
        <v>24</v>
      </c>
      <c r="J7" s="10">
        <v>10</v>
      </c>
      <c r="K7" s="10">
        <v>90</v>
      </c>
      <c r="L7" s="10">
        <v>20</v>
      </c>
      <c r="M7" s="30">
        <v>75</v>
      </c>
      <c r="N7" s="10">
        <v>10</v>
      </c>
      <c r="O7" s="10">
        <v>3</v>
      </c>
      <c r="P7" s="10">
        <v>100</v>
      </c>
      <c r="Q7" s="10">
        <v>72</v>
      </c>
      <c r="R7" s="10">
        <v>100</v>
      </c>
      <c r="S7" s="10">
        <v>20</v>
      </c>
      <c r="T7" s="10">
        <v>20</v>
      </c>
      <c r="U7" s="10">
        <f t="shared" si="0"/>
        <v>592</v>
      </c>
      <c r="V7" s="87">
        <v>0.52</v>
      </c>
      <c r="W7" s="78">
        <v>0.99</v>
      </c>
      <c r="X7" s="78"/>
      <c r="Y7" s="77" t="s">
        <v>429</v>
      </c>
      <c r="Z7" s="78">
        <v>1.4</v>
      </c>
      <c r="AA7" s="77"/>
      <c r="AB7" s="78"/>
      <c r="AC7" s="77"/>
      <c r="AD7" s="78"/>
      <c r="AE7" s="78">
        <f t="shared" si="1"/>
        <v>0.97</v>
      </c>
      <c r="AF7" s="78">
        <f t="shared" si="2"/>
        <v>574.24</v>
      </c>
      <c r="AG7" s="111"/>
    </row>
    <row r="8" spans="1:33" ht="30" x14ac:dyDescent="0.25">
      <c r="A8" s="98"/>
      <c r="B8" s="16">
        <v>6</v>
      </c>
      <c r="C8" s="27" t="s">
        <v>303</v>
      </c>
      <c r="D8" s="16" t="s">
        <v>27</v>
      </c>
      <c r="E8" s="15" t="s">
        <v>24</v>
      </c>
      <c r="F8" s="16" t="s">
        <v>2</v>
      </c>
      <c r="G8" s="10" t="s">
        <v>3</v>
      </c>
      <c r="H8" s="10">
        <v>10</v>
      </c>
      <c r="I8" s="10">
        <v>5</v>
      </c>
      <c r="J8" s="10"/>
      <c r="K8" s="10">
        <v>15</v>
      </c>
      <c r="L8" s="10">
        <v>3</v>
      </c>
      <c r="M8" s="30">
        <v>15</v>
      </c>
      <c r="N8" s="10"/>
      <c r="O8" s="10">
        <v>5</v>
      </c>
      <c r="P8" s="10"/>
      <c r="Q8" s="10">
        <v>21</v>
      </c>
      <c r="R8" s="10">
        <v>5</v>
      </c>
      <c r="S8" s="10">
        <v>15</v>
      </c>
      <c r="T8" s="10"/>
      <c r="U8" s="10">
        <f t="shared" si="0"/>
        <v>94</v>
      </c>
      <c r="V8" s="18">
        <v>7.69</v>
      </c>
      <c r="W8" s="78">
        <v>9.14</v>
      </c>
      <c r="X8" s="78">
        <v>10.5</v>
      </c>
      <c r="Y8" s="85"/>
      <c r="Z8" s="78"/>
      <c r="AA8" s="77"/>
      <c r="AB8" s="78"/>
      <c r="AC8" s="77"/>
      <c r="AD8" s="78"/>
      <c r="AE8" s="78">
        <f t="shared" si="1"/>
        <v>9.11</v>
      </c>
      <c r="AF8" s="78">
        <f t="shared" si="2"/>
        <v>856.33999999999992</v>
      </c>
      <c r="AG8" s="111"/>
    </row>
    <row r="9" spans="1:33" ht="30" x14ac:dyDescent="0.25">
      <c r="A9" s="98"/>
      <c r="B9" s="16">
        <v>7</v>
      </c>
      <c r="C9" s="27" t="s">
        <v>303</v>
      </c>
      <c r="D9" s="16" t="s">
        <v>28</v>
      </c>
      <c r="E9" s="15" t="s">
        <v>25</v>
      </c>
      <c r="F9" s="16" t="s">
        <v>2</v>
      </c>
      <c r="G9" s="10" t="s">
        <v>3</v>
      </c>
      <c r="H9" s="10">
        <v>10</v>
      </c>
      <c r="I9" s="10">
        <v>5</v>
      </c>
      <c r="J9" s="10">
        <v>10</v>
      </c>
      <c r="K9" s="10">
        <v>15</v>
      </c>
      <c r="L9" s="10">
        <v>3</v>
      </c>
      <c r="M9" s="30">
        <v>15</v>
      </c>
      <c r="N9" s="10">
        <v>30</v>
      </c>
      <c r="O9" s="10">
        <v>5</v>
      </c>
      <c r="P9" s="10">
        <v>30</v>
      </c>
      <c r="Q9" s="10">
        <v>31</v>
      </c>
      <c r="R9" s="10">
        <v>10</v>
      </c>
      <c r="S9" s="10">
        <v>15</v>
      </c>
      <c r="T9" s="10">
        <v>10</v>
      </c>
      <c r="U9" s="10">
        <f t="shared" si="0"/>
        <v>189</v>
      </c>
      <c r="V9" s="18">
        <v>15.31</v>
      </c>
      <c r="W9" s="78">
        <v>18.899999999999999</v>
      </c>
      <c r="X9" s="78">
        <v>25</v>
      </c>
      <c r="Y9" s="77" t="s">
        <v>406</v>
      </c>
      <c r="Z9" s="78">
        <v>35.69</v>
      </c>
      <c r="AA9" s="77"/>
      <c r="AB9" s="78"/>
      <c r="AC9" s="77"/>
      <c r="AD9" s="78"/>
      <c r="AE9" s="78">
        <f t="shared" si="1"/>
        <v>23.72</v>
      </c>
      <c r="AF9" s="78">
        <f t="shared" si="2"/>
        <v>4483.08</v>
      </c>
      <c r="AG9" s="111"/>
    </row>
    <row r="10" spans="1:33" ht="30" x14ac:dyDescent="0.25">
      <c r="A10" s="99"/>
      <c r="B10" s="16">
        <v>8</v>
      </c>
      <c r="C10" s="27" t="s">
        <v>303</v>
      </c>
      <c r="D10" s="16" t="s">
        <v>29</v>
      </c>
      <c r="E10" s="15" t="s">
        <v>26</v>
      </c>
      <c r="F10" s="16" t="s">
        <v>2</v>
      </c>
      <c r="G10" s="10" t="s">
        <v>3</v>
      </c>
      <c r="H10" s="10">
        <v>10</v>
      </c>
      <c r="I10" s="10">
        <v>5</v>
      </c>
      <c r="J10" s="10">
        <v>8</v>
      </c>
      <c r="K10" s="10">
        <v>15</v>
      </c>
      <c r="L10" s="10">
        <v>10</v>
      </c>
      <c r="M10" s="30">
        <v>20</v>
      </c>
      <c r="N10" s="10"/>
      <c r="O10" s="10">
        <v>5</v>
      </c>
      <c r="P10" s="10">
        <v>30</v>
      </c>
      <c r="Q10" s="10">
        <v>30</v>
      </c>
      <c r="R10" s="10">
        <v>15</v>
      </c>
      <c r="S10" s="10">
        <v>15</v>
      </c>
      <c r="T10" s="10">
        <v>10</v>
      </c>
      <c r="U10" s="10">
        <f t="shared" si="0"/>
        <v>173</v>
      </c>
      <c r="V10" s="18">
        <v>30</v>
      </c>
      <c r="W10" s="78">
        <v>36.6</v>
      </c>
      <c r="X10" s="78">
        <v>35</v>
      </c>
      <c r="Y10" s="77" t="s">
        <v>406</v>
      </c>
      <c r="Z10" s="78">
        <v>49.9</v>
      </c>
      <c r="AA10" s="77"/>
      <c r="AB10" s="78"/>
      <c r="AC10" s="77"/>
      <c r="AD10" s="78"/>
      <c r="AE10" s="78">
        <f t="shared" si="1"/>
        <v>37.869999999999997</v>
      </c>
      <c r="AF10" s="78">
        <f t="shared" si="2"/>
        <v>6551.5099999999993</v>
      </c>
      <c r="AG10" s="111"/>
    </row>
    <row r="11" spans="1:33" ht="30" x14ac:dyDescent="0.25">
      <c r="A11" s="100">
        <v>2</v>
      </c>
      <c r="B11" s="45">
        <v>9</v>
      </c>
      <c r="C11" s="46" t="s">
        <v>304</v>
      </c>
      <c r="D11" s="45" t="s">
        <v>22</v>
      </c>
      <c r="E11" s="47" t="s">
        <v>335</v>
      </c>
      <c r="F11" s="45" t="s">
        <v>6</v>
      </c>
      <c r="G11" s="48" t="s">
        <v>150</v>
      </c>
      <c r="H11" s="48">
        <v>20</v>
      </c>
      <c r="I11" s="48">
        <v>5</v>
      </c>
      <c r="J11" s="48">
        <v>60</v>
      </c>
      <c r="K11" s="48">
        <v>30</v>
      </c>
      <c r="L11" s="48"/>
      <c r="M11" s="49">
        <v>15</v>
      </c>
      <c r="N11" s="48">
        <v>10</v>
      </c>
      <c r="O11" s="48">
        <v>2</v>
      </c>
      <c r="P11" s="48">
        <v>10</v>
      </c>
      <c r="Q11" s="48">
        <v>20</v>
      </c>
      <c r="R11" s="48">
        <v>20</v>
      </c>
      <c r="S11" s="48">
        <v>10</v>
      </c>
      <c r="T11" s="48"/>
      <c r="U11" s="48">
        <f t="shared" si="0"/>
        <v>202</v>
      </c>
      <c r="V11" s="50">
        <v>5.57</v>
      </c>
      <c r="W11" s="80">
        <v>7.26</v>
      </c>
      <c r="X11" s="80"/>
      <c r="Y11" s="79" t="s">
        <v>484</v>
      </c>
      <c r="Z11" s="80">
        <v>9.44</v>
      </c>
      <c r="AA11" s="79"/>
      <c r="AB11" s="80"/>
      <c r="AC11" s="79"/>
      <c r="AD11" s="80"/>
      <c r="AE11" s="80">
        <f t="shared" si="1"/>
        <v>7.42</v>
      </c>
      <c r="AF11" s="80">
        <f t="shared" si="2"/>
        <v>1498.84</v>
      </c>
      <c r="AG11" s="112">
        <f>SUM(AF11:AF22)</f>
        <v>25353.040000000005</v>
      </c>
    </row>
    <row r="12" spans="1:33" ht="114" customHeight="1" x14ac:dyDescent="0.25">
      <c r="A12" s="101"/>
      <c r="B12" s="45">
        <v>10</v>
      </c>
      <c r="C12" s="46" t="s">
        <v>301</v>
      </c>
      <c r="D12" s="45" t="s">
        <v>30</v>
      </c>
      <c r="E12" s="47" t="s">
        <v>512</v>
      </c>
      <c r="F12" s="45" t="s">
        <v>281</v>
      </c>
      <c r="G12" s="48" t="s">
        <v>3</v>
      </c>
      <c r="H12" s="48">
        <v>192</v>
      </c>
      <c r="I12" s="48">
        <v>50</v>
      </c>
      <c r="J12" s="48">
        <v>25</v>
      </c>
      <c r="K12" s="48">
        <v>70</v>
      </c>
      <c r="L12" s="48">
        <v>35</v>
      </c>
      <c r="M12" s="49">
        <v>220</v>
      </c>
      <c r="N12" s="48">
        <v>50</v>
      </c>
      <c r="O12" s="48">
        <v>30</v>
      </c>
      <c r="P12" s="48">
        <v>150</v>
      </c>
      <c r="Q12" s="48">
        <v>100</v>
      </c>
      <c r="R12" s="48">
        <v>50</v>
      </c>
      <c r="S12" s="48">
        <v>100</v>
      </c>
      <c r="T12" s="48">
        <v>20</v>
      </c>
      <c r="U12" s="48">
        <f t="shared" si="0"/>
        <v>1092</v>
      </c>
      <c r="V12" s="50">
        <v>1.66</v>
      </c>
      <c r="W12" s="80">
        <v>2.2999999999999998</v>
      </c>
      <c r="X12" s="80"/>
      <c r="Y12" s="79" t="s">
        <v>507</v>
      </c>
      <c r="Z12" s="80">
        <v>3.6</v>
      </c>
      <c r="AA12" s="79"/>
      <c r="AB12" s="80"/>
      <c r="AC12" s="79"/>
      <c r="AD12" s="80"/>
      <c r="AE12" s="80">
        <f t="shared" si="1"/>
        <v>2.52</v>
      </c>
      <c r="AF12" s="80">
        <f t="shared" si="2"/>
        <v>2751.84</v>
      </c>
      <c r="AG12" s="112"/>
    </row>
    <row r="13" spans="1:33" ht="120" x14ac:dyDescent="0.25">
      <c r="A13" s="101"/>
      <c r="B13" s="45">
        <v>11</v>
      </c>
      <c r="C13" s="46" t="s">
        <v>301</v>
      </c>
      <c r="D13" s="45" t="s">
        <v>31</v>
      </c>
      <c r="E13" s="47" t="s">
        <v>513</v>
      </c>
      <c r="F13" s="45" t="s">
        <v>281</v>
      </c>
      <c r="G13" s="48" t="s">
        <v>3</v>
      </c>
      <c r="H13" s="48">
        <v>240</v>
      </c>
      <c r="I13" s="48">
        <v>50</v>
      </c>
      <c r="J13" s="48">
        <v>25</v>
      </c>
      <c r="K13" s="48">
        <v>70</v>
      </c>
      <c r="L13" s="48">
        <v>35</v>
      </c>
      <c r="M13" s="49">
        <v>220</v>
      </c>
      <c r="N13" s="48">
        <v>50</v>
      </c>
      <c r="O13" s="48">
        <v>20</v>
      </c>
      <c r="P13" s="48">
        <v>150</v>
      </c>
      <c r="Q13" s="48">
        <v>104</v>
      </c>
      <c r="R13" s="48">
        <v>100</v>
      </c>
      <c r="S13" s="48">
        <v>100</v>
      </c>
      <c r="T13" s="48">
        <v>20</v>
      </c>
      <c r="U13" s="48">
        <f t="shared" si="0"/>
        <v>1184</v>
      </c>
      <c r="V13" s="50">
        <v>3.1</v>
      </c>
      <c r="W13" s="80">
        <v>5.7</v>
      </c>
      <c r="X13" s="80"/>
      <c r="Y13" s="79" t="s">
        <v>385</v>
      </c>
      <c r="Z13" s="80">
        <v>7.2</v>
      </c>
      <c r="AA13" s="79"/>
      <c r="AB13" s="80"/>
      <c r="AC13" s="79"/>
      <c r="AD13" s="80"/>
      <c r="AE13" s="80">
        <f t="shared" si="1"/>
        <v>5.33</v>
      </c>
      <c r="AF13" s="80">
        <f t="shared" si="2"/>
        <v>6310.72</v>
      </c>
      <c r="AG13" s="112"/>
    </row>
    <row r="14" spans="1:33" ht="34.5" customHeight="1" x14ac:dyDescent="0.25">
      <c r="A14" s="101"/>
      <c r="B14" s="45">
        <v>12</v>
      </c>
      <c r="C14" s="46" t="s">
        <v>301</v>
      </c>
      <c r="D14" s="45" t="s">
        <v>39</v>
      </c>
      <c r="E14" s="47" t="s">
        <v>35</v>
      </c>
      <c r="F14" s="45" t="s">
        <v>2</v>
      </c>
      <c r="G14" s="48" t="s">
        <v>3</v>
      </c>
      <c r="H14" s="48">
        <v>5</v>
      </c>
      <c r="I14" s="48">
        <v>5</v>
      </c>
      <c r="J14" s="48">
        <v>8</v>
      </c>
      <c r="K14" s="48">
        <v>5</v>
      </c>
      <c r="L14" s="48"/>
      <c r="M14" s="49"/>
      <c r="N14" s="48"/>
      <c r="O14" s="48">
        <v>1</v>
      </c>
      <c r="P14" s="48"/>
      <c r="Q14" s="48">
        <v>15</v>
      </c>
      <c r="R14" s="48">
        <v>5</v>
      </c>
      <c r="S14" s="48">
        <v>5</v>
      </c>
      <c r="T14" s="48"/>
      <c r="U14" s="48">
        <f t="shared" si="0"/>
        <v>49</v>
      </c>
      <c r="V14" s="50">
        <v>21.9</v>
      </c>
      <c r="W14" s="80">
        <v>28.61</v>
      </c>
      <c r="X14" s="80">
        <v>35</v>
      </c>
      <c r="Y14" s="79" t="s">
        <v>406</v>
      </c>
      <c r="Z14" s="80">
        <v>23.24</v>
      </c>
      <c r="AA14" s="79"/>
      <c r="AB14" s="80"/>
      <c r="AC14" s="79"/>
      <c r="AD14" s="80"/>
      <c r="AE14" s="80">
        <f t="shared" si="1"/>
        <v>27.18</v>
      </c>
      <c r="AF14" s="80">
        <f t="shared" si="2"/>
        <v>1331.82</v>
      </c>
      <c r="AG14" s="112"/>
    </row>
    <row r="15" spans="1:33" ht="60" x14ac:dyDescent="0.25">
      <c r="A15" s="101"/>
      <c r="B15" s="45">
        <v>13</v>
      </c>
      <c r="C15" s="46" t="s">
        <v>305</v>
      </c>
      <c r="D15" s="45" t="s">
        <v>38</v>
      </c>
      <c r="E15" s="47" t="s">
        <v>452</v>
      </c>
      <c r="F15" s="45" t="s">
        <v>2</v>
      </c>
      <c r="G15" s="48" t="s">
        <v>3</v>
      </c>
      <c r="H15" s="48">
        <v>48</v>
      </c>
      <c r="I15" s="48">
        <v>30</v>
      </c>
      <c r="J15" s="48">
        <v>5</v>
      </c>
      <c r="K15" s="48"/>
      <c r="L15" s="48">
        <v>5</v>
      </c>
      <c r="M15" s="49">
        <v>6</v>
      </c>
      <c r="N15" s="48"/>
      <c r="O15" s="48"/>
      <c r="P15" s="48">
        <v>15</v>
      </c>
      <c r="Q15" s="48"/>
      <c r="R15" s="48">
        <v>12</v>
      </c>
      <c r="S15" s="48"/>
      <c r="T15" s="48"/>
      <c r="U15" s="48">
        <f t="shared" si="0"/>
        <v>121</v>
      </c>
      <c r="V15" s="50">
        <v>17</v>
      </c>
      <c r="W15" s="80">
        <v>28.88</v>
      </c>
      <c r="X15" s="80">
        <v>29</v>
      </c>
      <c r="Y15" s="79" t="s">
        <v>485</v>
      </c>
      <c r="Z15" s="80">
        <v>29.9</v>
      </c>
      <c r="AA15" s="79"/>
      <c r="AB15" s="80"/>
      <c r="AC15" s="79"/>
      <c r="AD15" s="80"/>
      <c r="AE15" s="80">
        <f t="shared" si="1"/>
        <v>26.19</v>
      </c>
      <c r="AF15" s="80">
        <f t="shared" si="2"/>
        <v>3168.9900000000002</v>
      </c>
      <c r="AG15" s="112"/>
    </row>
    <row r="16" spans="1:33" ht="60" x14ac:dyDescent="0.25">
      <c r="A16" s="101"/>
      <c r="B16" s="45">
        <v>14</v>
      </c>
      <c r="C16" s="46" t="s">
        <v>305</v>
      </c>
      <c r="D16" s="45" t="s">
        <v>38</v>
      </c>
      <c r="E16" s="47" t="s">
        <v>450</v>
      </c>
      <c r="F16" s="45" t="s">
        <v>2</v>
      </c>
      <c r="G16" s="48" t="s">
        <v>3</v>
      </c>
      <c r="H16" s="48">
        <v>16</v>
      </c>
      <c r="I16" s="48"/>
      <c r="J16" s="48"/>
      <c r="K16" s="48"/>
      <c r="L16" s="48"/>
      <c r="M16" s="49"/>
      <c r="N16" s="48"/>
      <c r="O16" s="48"/>
      <c r="P16" s="48"/>
      <c r="Q16" s="48"/>
      <c r="R16" s="48"/>
      <c r="S16" s="48"/>
      <c r="T16" s="48"/>
      <c r="U16" s="48">
        <f t="shared" si="0"/>
        <v>16</v>
      </c>
      <c r="V16" s="50"/>
      <c r="W16" s="80"/>
      <c r="X16" s="80">
        <v>29</v>
      </c>
      <c r="Y16" s="79" t="s">
        <v>385</v>
      </c>
      <c r="Z16" s="80">
        <v>18.2</v>
      </c>
      <c r="AA16" s="79" t="s">
        <v>485</v>
      </c>
      <c r="AB16" s="80">
        <v>29.9</v>
      </c>
      <c r="AC16" s="79"/>
      <c r="AD16" s="80"/>
      <c r="AE16" s="80">
        <f t="shared" si="1"/>
        <v>25.7</v>
      </c>
      <c r="AF16" s="80">
        <f t="shared" si="2"/>
        <v>411.2</v>
      </c>
      <c r="AG16" s="112"/>
    </row>
    <row r="17" spans="1:36" ht="45" x14ac:dyDescent="0.25">
      <c r="A17" s="101"/>
      <c r="B17" s="45">
        <v>15</v>
      </c>
      <c r="C17" s="46" t="s">
        <v>303</v>
      </c>
      <c r="D17" s="45" t="s">
        <v>21</v>
      </c>
      <c r="E17" s="51" t="s">
        <v>251</v>
      </c>
      <c r="F17" s="45" t="s">
        <v>2</v>
      </c>
      <c r="G17" s="48" t="s">
        <v>3</v>
      </c>
      <c r="H17" s="48">
        <v>60</v>
      </c>
      <c r="I17" s="48">
        <v>24</v>
      </c>
      <c r="J17" s="48">
        <v>25</v>
      </c>
      <c r="K17" s="48">
        <v>80</v>
      </c>
      <c r="L17" s="48">
        <v>20</v>
      </c>
      <c r="M17" s="49">
        <v>100</v>
      </c>
      <c r="N17" s="48">
        <v>40</v>
      </c>
      <c r="O17" s="48">
        <v>12</v>
      </c>
      <c r="P17" s="48">
        <v>100</v>
      </c>
      <c r="Q17" s="48">
        <v>110</v>
      </c>
      <c r="R17" s="48">
        <v>150</v>
      </c>
      <c r="S17" s="48">
        <v>24</v>
      </c>
      <c r="T17" s="48">
        <v>20</v>
      </c>
      <c r="U17" s="48">
        <f t="shared" si="0"/>
        <v>765</v>
      </c>
      <c r="V17" s="50">
        <v>0.83</v>
      </c>
      <c r="W17" s="80">
        <v>1.05</v>
      </c>
      <c r="X17" s="80">
        <v>1.3</v>
      </c>
      <c r="Y17" s="79" t="s">
        <v>429</v>
      </c>
      <c r="Z17" s="80">
        <v>1.99</v>
      </c>
      <c r="AA17" s="79"/>
      <c r="AB17" s="80"/>
      <c r="AC17" s="79"/>
      <c r="AD17" s="80"/>
      <c r="AE17" s="80">
        <f t="shared" si="1"/>
        <v>1.29</v>
      </c>
      <c r="AF17" s="80">
        <f t="shared" si="2"/>
        <v>986.85</v>
      </c>
      <c r="AG17" s="112"/>
    </row>
    <row r="18" spans="1:36" ht="30" x14ac:dyDescent="0.25">
      <c r="A18" s="101"/>
      <c r="B18" s="45">
        <v>16</v>
      </c>
      <c r="C18" s="46" t="s">
        <v>302</v>
      </c>
      <c r="D18" s="45" t="s">
        <v>41</v>
      </c>
      <c r="E18" s="47" t="s">
        <v>455</v>
      </c>
      <c r="F18" s="45" t="s">
        <v>2</v>
      </c>
      <c r="G18" s="48" t="s">
        <v>3</v>
      </c>
      <c r="H18" s="48">
        <v>10</v>
      </c>
      <c r="I18" s="48">
        <v>5</v>
      </c>
      <c r="J18" s="48">
        <v>10</v>
      </c>
      <c r="K18" s="48">
        <v>30</v>
      </c>
      <c r="L18" s="48"/>
      <c r="M18" s="49">
        <v>25</v>
      </c>
      <c r="N18" s="48">
        <v>20</v>
      </c>
      <c r="O18" s="48"/>
      <c r="P18" s="48">
        <v>15</v>
      </c>
      <c r="Q18" s="48">
        <v>21</v>
      </c>
      <c r="R18" s="48">
        <v>50</v>
      </c>
      <c r="S18" s="48">
        <v>10</v>
      </c>
      <c r="T18" s="48">
        <v>3</v>
      </c>
      <c r="U18" s="48">
        <f t="shared" si="0"/>
        <v>199</v>
      </c>
      <c r="V18" s="50">
        <v>8.91</v>
      </c>
      <c r="W18" s="80">
        <v>12.16</v>
      </c>
      <c r="X18" s="80">
        <v>9.9</v>
      </c>
      <c r="Y18" s="79" t="s">
        <v>429</v>
      </c>
      <c r="Z18" s="80">
        <v>12.5</v>
      </c>
      <c r="AA18" s="79"/>
      <c r="AB18" s="80"/>
      <c r="AC18" s="79"/>
      <c r="AD18" s="80"/>
      <c r="AE18" s="80">
        <f t="shared" si="1"/>
        <v>10.86</v>
      </c>
      <c r="AF18" s="80">
        <f t="shared" si="2"/>
        <v>2161.14</v>
      </c>
      <c r="AG18" s="112"/>
    </row>
    <row r="19" spans="1:36" ht="30" x14ac:dyDescent="0.25">
      <c r="A19" s="101"/>
      <c r="B19" s="45">
        <v>17</v>
      </c>
      <c r="C19" s="46" t="s">
        <v>302</v>
      </c>
      <c r="D19" s="45" t="s">
        <v>40</v>
      </c>
      <c r="E19" s="47" t="s">
        <v>36</v>
      </c>
      <c r="F19" s="45" t="s">
        <v>2</v>
      </c>
      <c r="G19" s="48" t="s">
        <v>3</v>
      </c>
      <c r="H19" s="48">
        <v>20</v>
      </c>
      <c r="I19" s="48">
        <v>5</v>
      </c>
      <c r="J19" s="48">
        <v>10</v>
      </c>
      <c r="K19" s="48">
        <v>80</v>
      </c>
      <c r="L19" s="48">
        <v>5</v>
      </c>
      <c r="M19" s="49">
        <v>60</v>
      </c>
      <c r="N19" s="48">
        <v>20</v>
      </c>
      <c r="O19" s="48"/>
      <c r="P19" s="48">
        <v>15</v>
      </c>
      <c r="Q19" s="48">
        <v>50</v>
      </c>
      <c r="R19" s="48">
        <v>30</v>
      </c>
      <c r="S19" s="48">
        <v>15</v>
      </c>
      <c r="T19" s="48"/>
      <c r="U19" s="48">
        <f t="shared" si="0"/>
        <v>310</v>
      </c>
      <c r="V19" s="50">
        <v>1.1399999999999999</v>
      </c>
      <c r="W19" s="80">
        <v>2.2400000000000002</v>
      </c>
      <c r="X19" s="80">
        <v>2.8</v>
      </c>
      <c r="Y19" s="79" t="s">
        <v>385</v>
      </c>
      <c r="Z19" s="80">
        <v>3.5</v>
      </c>
      <c r="AA19" s="79"/>
      <c r="AB19" s="80"/>
      <c r="AC19" s="79"/>
      <c r="AD19" s="80"/>
      <c r="AE19" s="80">
        <f>ROUNDDOWN(AVERAGE(V19:AD19),2)</f>
        <v>2.42</v>
      </c>
      <c r="AF19" s="80">
        <f>U19*AE19</f>
        <v>750.19999999999993</v>
      </c>
      <c r="AG19" s="112"/>
    </row>
    <row r="20" spans="1:36" s="19" customFormat="1" ht="45" x14ac:dyDescent="0.25">
      <c r="A20" s="101"/>
      <c r="B20" s="45">
        <v>18</v>
      </c>
      <c r="C20" s="46" t="s">
        <v>301</v>
      </c>
      <c r="D20" s="45" t="s">
        <v>160</v>
      </c>
      <c r="E20" s="55" t="s">
        <v>12</v>
      </c>
      <c r="F20" s="45" t="s">
        <v>2</v>
      </c>
      <c r="G20" s="48" t="s">
        <v>3</v>
      </c>
      <c r="H20" s="48">
        <v>48</v>
      </c>
      <c r="I20" s="48">
        <v>10</v>
      </c>
      <c r="J20" s="48">
        <v>12</v>
      </c>
      <c r="K20" s="48">
        <v>15</v>
      </c>
      <c r="L20" s="48">
        <v>5</v>
      </c>
      <c r="M20" s="49">
        <v>10</v>
      </c>
      <c r="N20" s="48">
        <v>15</v>
      </c>
      <c r="O20" s="48"/>
      <c r="P20" s="48">
        <v>50</v>
      </c>
      <c r="Q20" s="48">
        <v>20</v>
      </c>
      <c r="R20" s="48">
        <v>30</v>
      </c>
      <c r="S20" s="48">
        <v>15</v>
      </c>
      <c r="T20" s="48"/>
      <c r="U20" s="48">
        <f t="shared" si="0"/>
        <v>230</v>
      </c>
      <c r="V20" s="50">
        <v>8.43</v>
      </c>
      <c r="W20" s="80">
        <v>8.9499999999999993</v>
      </c>
      <c r="X20" s="80">
        <v>7.5</v>
      </c>
      <c r="Y20" s="79" t="s">
        <v>385</v>
      </c>
      <c r="Z20" s="80">
        <v>8.6999999999999993</v>
      </c>
      <c r="AA20" s="79"/>
      <c r="AB20" s="80"/>
      <c r="AC20" s="79"/>
      <c r="AD20" s="80"/>
      <c r="AE20" s="80">
        <f>ROUNDDOWN(AVERAGE(V20:AD20),2)</f>
        <v>8.39</v>
      </c>
      <c r="AF20" s="80">
        <f>U20*AE20</f>
        <v>1929.7</v>
      </c>
      <c r="AG20" s="112"/>
      <c r="AH20" s="17"/>
      <c r="AI20" s="17"/>
      <c r="AJ20" s="17"/>
    </row>
    <row r="21" spans="1:36" s="19" customFormat="1" ht="60" x14ac:dyDescent="0.25">
      <c r="A21" s="101"/>
      <c r="B21" s="45">
        <v>19</v>
      </c>
      <c r="C21" s="46" t="s">
        <v>301</v>
      </c>
      <c r="D21" s="45" t="s">
        <v>159</v>
      </c>
      <c r="E21" s="55" t="s">
        <v>445</v>
      </c>
      <c r="F21" s="45" t="s">
        <v>2</v>
      </c>
      <c r="G21" s="48" t="s">
        <v>3</v>
      </c>
      <c r="H21" s="48">
        <v>5</v>
      </c>
      <c r="I21" s="48">
        <v>5</v>
      </c>
      <c r="J21" s="48">
        <v>2</v>
      </c>
      <c r="K21" s="48">
        <v>15</v>
      </c>
      <c r="L21" s="48"/>
      <c r="M21" s="49">
        <v>10</v>
      </c>
      <c r="N21" s="48">
        <v>15</v>
      </c>
      <c r="O21" s="48"/>
      <c r="P21" s="48">
        <v>100</v>
      </c>
      <c r="Q21" s="48">
        <v>50</v>
      </c>
      <c r="R21" s="48">
        <v>30</v>
      </c>
      <c r="S21" s="48">
        <v>15</v>
      </c>
      <c r="T21" s="48">
        <v>7</v>
      </c>
      <c r="U21" s="48">
        <f t="shared" si="0"/>
        <v>254</v>
      </c>
      <c r="V21" s="50">
        <v>9.43</v>
      </c>
      <c r="W21" s="80">
        <v>9</v>
      </c>
      <c r="X21" s="80">
        <v>8.9</v>
      </c>
      <c r="Y21" s="79" t="s">
        <v>481</v>
      </c>
      <c r="Z21" s="80">
        <v>10.9</v>
      </c>
      <c r="AA21" s="79"/>
      <c r="AB21" s="80"/>
      <c r="AC21" s="79"/>
      <c r="AD21" s="80"/>
      <c r="AE21" s="80">
        <f>ROUNDDOWN(AVERAGE(V21:AD21),2)</f>
        <v>9.5500000000000007</v>
      </c>
      <c r="AF21" s="80">
        <f>U21*AE21</f>
        <v>2425.7000000000003</v>
      </c>
      <c r="AG21" s="112"/>
      <c r="AH21" s="17"/>
      <c r="AI21" s="17"/>
      <c r="AJ21" s="17"/>
    </row>
    <row r="22" spans="1:36" s="19" customFormat="1" ht="60" x14ac:dyDescent="0.25">
      <c r="A22" s="102"/>
      <c r="B22" s="45">
        <v>20</v>
      </c>
      <c r="C22" s="46" t="s">
        <v>301</v>
      </c>
      <c r="D22" s="45" t="s">
        <v>158</v>
      </c>
      <c r="E22" s="55" t="s">
        <v>446</v>
      </c>
      <c r="F22" s="45" t="s">
        <v>2</v>
      </c>
      <c r="G22" s="48" t="s">
        <v>3</v>
      </c>
      <c r="H22" s="48">
        <v>5</v>
      </c>
      <c r="I22" s="48"/>
      <c r="J22" s="48">
        <v>2</v>
      </c>
      <c r="K22" s="48">
        <v>15</v>
      </c>
      <c r="L22" s="48"/>
      <c r="M22" s="49">
        <v>10</v>
      </c>
      <c r="N22" s="48"/>
      <c r="O22" s="48"/>
      <c r="P22" s="48">
        <v>100</v>
      </c>
      <c r="Q22" s="48">
        <v>30</v>
      </c>
      <c r="R22" s="48">
        <v>30</v>
      </c>
      <c r="S22" s="48">
        <v>15</v>
      </c>
      <c r="T22" s="48">
        <v>5</v>
      </c>
      <c r="U22" s="48">
        <f t="shared" si="0"/>
        <v>212</v>
      </c>
      <c r="V22" s="50">
        <v>6.5</v>
      </c>
      <c r="W22" s="80">
        <v>8.3000000000000007</v>
      </c>
      <c r="X22" s="80">
        <v>6</v>
      </c>
      <c r="Y22" s="79" t="s">
        <v>481</v>
      </c>
      <c r="Z22" s="80">
        <v>9.9</v>
      </c>
      <c r="AA22" s="79"/>
      <c r="AB22" s="80"/>
      <c r="AC22" s="79"/>
      <c r="AD22" s="80"/>
      <c r="AE22" s="80">
        <f>ROUNDDOWN(AVERAGE(V22:AD22),2)</f>
        <v>7.67</v>
      </c>
      <c r="AF22" s="80">
        <f>U22*AE22</f>
        <v>1626.04</v>
      </c>
      <c r="AG22" s="112"/>
      <c r="AH22" s="17"/>
      <c r="AI22" s="17"/>
      <c r="AJ22" s="17"/>
    </row>
    <row r="23" spans="1:36" ht="195" x14ac:dyDescent="0.25">
      <c r="A23" s="106">
        <v>3</v>
      </c>
      <c r="B23" s="16">
        <v>21</v>
      </c>
      <c r="C23" s="27" t="s">
        <v>303</v>
      </c>
      <c r="D23" s="16" t="s">
        <v>181</v>
      </c>
      <c r="E23" s="8" t="s">
        <v>364</v>
      </c>
      <c r="F23" s="16" t="s">
        <v>2</v>
      </c>
      <c r="G23" s="10" t="s">
        <v>3</v>
      </c>
      <c r="H23" s="10">
        <v>200</v>
      </c>
      <c r="I23" s="10">
        <v>20</v>
      </c>
      <c r="J23" s="10"/>
      <c r="K23" s="10">
        <v>50</v>
      </c>
      <c r="L23" s="10">
        <v>10</v>
      </c>
      <c r="M23" s="30">
        <v>50</v>
      </c>
      <c r="N23" s="10">
        <v>40</v>
      </c>
      <c r="O23" s="10">
        <v>10</v>
      </c>
      <c r="P23" s="10"/>
      <c r="Q23" s="10">
        <v>70</v>
      </c>
      <c r="R23" s="10">
        <v>50</v>
      </c>
      <c r="S23" s="10">
        <v>20</v>
      </c>
      <c r="T23" s="10">
        <v>30</v>
      </c>
      <c r="U23" s="10">
        <f t="shared" si="0"/>
        <v>550</v>
      </c>
      <c r="V23" s="18">
        <v>4.25</v>
      </c>
      <c r="W23" s="78">
        <v>4.6399999999999997</v>
      </c>
      <c r="X23" s="78">
        <v>3</v>
      </c>
      <c r="Y23" s="77"/>
      <c r="Z23" s="78"/>
      <c r="AA23" s="77"/>
      <c r="AB23" s="78"/>
      <c r="AC23" s="77"/>
      <c r="AD23" s="78"/>
      <c r="AE23" s="78">
        <f t="shared" si="1"/>
        <v>3.96</v>
      </c>
      <c r="AF23" s="78">
        <f t="shared" si="2"/>
        <v>2178</v>
      </c>
      <c r="AG23" s="111">
        <f>SUM(AF23:AF29)</f>
        <v>18517.5</v>
      </c>
    </row>
    <row r="24" spans="1:36" ht="180" x14ac:dyDescent="0.25">
      <c r="A24" s="107"/>
      <c r="B24" s="16">
        <v>22</v>
      </c>
      <c r="C24" s="27" t="s">
        <v>303</v>
      </c>
      <c r="D24" s="16" t="s">
        <v>180</v>
      </c>
      <c r="E24" s="8" t="s">
        <v>363</v>
      </c>
      <c r="F24" s="16" t="s">
        <v>2</v>
      </c>
      <c r="G24" s="10" t="s">
        <v>3</v>
      </c>
      <c r="H24" s="10">
        <v>300</v>
      </c>
      <c r="I24" s="10">
        <v>400</v>
      </c>
      <c r="J24" s="10">
        <v>280</v>
      </c>
      <c r="K24" s="10">
        <v>50</v>
      </c>
      <c r="L24" s="10">
        <v>10</v>
      </c>
      <c r="M24" s="30">
        <v>50</v>
      </c>
      <c r="N24" s="10">
        <v>40</v>
      </c>
      <c r="O24" s="10">
        <v>30</v>
      </c>
      <c r="P24" s="10">
        <v>150</v>
      </c>
      <c r="Q24" s="10">
        <v>70</v>
      </c>
      <c r="R24" s="10">
        <v>50</v>
      </c>
      <c r="S24" s="10">
        <v>20</v>
      </c>
      <c r="T24" s="10"/>
      <c r="U24" s="10">
        <f t="shared" si="0"/>
        <v>1450</v>
      </c>
      <c r="V24" s="18">
        <v>4.25</v>
      </c>
      <c r="W24" s="78">
        <v>4.6399999999999997</v>
      </c>
      <c r="X24" s="78">
        <v>3</v>
      </c>
      <c r="Y24" s="77"/>
      <c r="Z24" s="78"/>
      <c r="AA24" s="77"/>
      <c r="AB24" s="78"/>
      <c r="AC24" s="77"/>
      <c r="AD24" s="78"/>
      <c r="AE24" s="78">
        <f t="shared" si="1"/>
        <v>3.96</v>
      </c>
      <c r="AF24" s="78">
        <f t="shared" si="2"/>
        <v>5742</v>
      </c>
      <c r="AG24" s="111"/>
    </row>
    <row r="25" spans="1:36" ht="180" x14ac:dyDescent="0.25">
      <c r="A25" s="107"/>
      <c r="B25" s="16">
        <v>23</v>
      </c>
      <c r="C25" s="27" t="s">
        <v>303</v>
      </c>
      <c r="D25" s="16" t="s">
        <v>182</v>
      </c>
      <c r="E25" s="8" t="s">
        <v>365</v>
      </c>
      <c r="F25" s="16" t="s">
        <v>2</v>
      </c>
      <c r="G25" s="10" t="s">
        <v>3</v>
      </c>
      <c r="H25" s="10">
        <v>300</v>
      </c>
      <c r="I25" s="10">
        <v>20</v>
      </c>
      <c r="J25" s="10"/>
      <c r="K25" s="10">
        <v>50</v>
      </c>
      <c r="L25" s="10">
        <v>10</v>
      </c>
      <c r="M25" s="30">
        <v>50</v>
      </c>
      <c r="N25" s="10">
        <v>40</v>
      </c>
      <c r="O25" s="10">
        <v>30</v>
      </c>
      <c r="P25" s="10"/>
      <c r="Q25" s="10">
        <v>70</v>
      </c>
      <c r="R25" s="10">
        <v>50</v>
      </c>
      <c r="S25" s="10">
        <v>20</v>
      </c>
      <c r="T25" s="10"/>
      <c r="U25" s="10">
        <f t="shared" si="0"/>
        <v>640</v>
      </c>
      <c r="V25" s="18">
        <v>4.25</v>
      </c>
      <c r="W25" s="78">
        <v>4.6399999999999997</v>
      </c>
      <c r="X25" s="78">
        <v>3</v>
      </c>
      <c r="Y25" s="77"/>
      <c r="Z25" s="78"/>
      <c r="AA25" s="77"/>
      <c r="AB25" s="78"/>
      <c r="AC25" s="77"/>
      <c r="AD25" s="78"/>
      <c r="AE25" s="78">
        <f t="shared" si="1"/>
        <v>3.96</v>
      </c>
      <c r="AF25" s="78">
        <f t="shared" si="2"/>
        <v>2534.4</v>
      </c>
      <c r="AG25" s="111"/>
    </row>
    <row r="26" spans="1:36" ht="180" x14ac:dyDescent="0.25">
      <c r="A26" s="107"/>
      <c r="B26" s="16">
        <v>24</v>
      </c>
      <c r="C26" s="27" t="s">
        <v>303</v>
      </c>
      <c r="D26" s="16" t="s">
        <v>183</v>
      </c>
      <c r="E26" s="8" t="s">
        <v>366</v>
      </c>
      <c r="F26" s="16" t="s">
        <v>2</v>
      </c>
      <c r="G26" s="10" t="s">
        <v>3</v>
      </c>
      <c r="H26" s="10">
        <v>300</v>
      </c>
      <c r="I26" s="10">
        <v>20</v>
      </c>
      <c r="J26" s="10"/>
      <c r="K26" s="10">
        <v>50</v>
      </c>
      <c r="L26" s="10">
        <v>10</v>
      </c>
      <c r="M26" s="30">
        <v>75</v>
      </c>
      <c r="N26" s="10">
        <v>40</v>
      </c>
      <c r="O26" s="10">
        <v>10</v>
      </c>
      <c r="P26" s="10">
        <v>150</v>
      </c>
      <c r="Q26" s="10">
        <v>60</v>
      </c>
      <c r="R26" s="10">
        <v>50</v>
      </c>
      <c r="S26" s="10">
        <v>20</v>
      </c>
      <c r="T26" s="10"/>
      <c r="U26" s="10">
        <f t="shared" si="0"/>
        <v>785</v>
      </c>
      <c r="V26" s="18">
        <v>4.25</v>
      </c>
      <c r="W26" s="78">
        <v>4.6399999999999997</v>
      </c>
      <c r="X26" s="78">
        <v>3</v>
      </c>
      <c r="Y26" s="77"/>
      <c r="Z26" s="78"/>
      <c r="AA26" s="77"/>
      <c r="AB26" s="78"/>
      <c r="AC26" s="77"/>
      <c r="AD26" s="78"/>
      <c r="AE26" s="78">
        <f t="shared" si="1"/>
        <v>3.96</v>
      </c>
      <c r="AF26" s="78">
        <f t="shared" si="2"/>
        <v>3108.6</v>
      </c>
      <c r="AG26" s="111"/>
    </row>
    <row r="27" spans="1:36" ht="180" x14ac:dyDescent="0.25">
      <c r="A27" s="107"/>
      <c r="B27" s="16">
        <v>25</v>
      </c>
      <c r="C27" s="27" t="s">
        <v>303</v>
      </c>
      <c r="D27" s="16" t="s">
        <v>184</v>
      </c>
      <c r="E27" s="8" t="s">
        <v>367</v>
      </c>
      <c r="F27" s="16" t="s">
        <v>2</v>
      </c>
      <c r="G27" s="10" t="s">
        <v>3</v>
      </c>
      <c r="H27" s="10">
        <v>300</v>
      </c>
      <c r="I27" s="10">
        <v>20</v>
      </c>
      <c r="J27" s="10"/>
      <c r="K27" s="10">
        <v>50</v>
      </c>
      <c r="L27" s="10">
        <v>10</v>
      </c>
      <c r="M27" s="30">
        <v>50</v>
      </c>
      <c r="N27" s="10">
        <v>40</v>
      </c>
      <c r="O27" s="10">
        <v>20</v>
      </c>
      <c r="P27" s="10"/>
      <c r="Q27" s="10">
        <v>75</v>
      </c>
      <c r="R27" s="10">
        <v>50</v>
      </c>
      <c r="S27" s="10">
        <v>20</v>
      </c>
      <c r="T27" s="10"/>
      <c r="U27" s="10">
        <f t="shared" si="0"/>
        <v>635</v>
      </c>
      <c r="V27" s="18">
        <v>4.25</v>
      </c>
      <c r="W27" s="78">
        <v>4.6399999999999997</v>
      </c>
      <c r="X27" s="78">
        <v>3</v>
      </c>
      <c r="Y27" s="77"/>
      <c r="Z27" s="78"/>
      <c r="AA27" s="77"/>
      <c r="AB27" s="78"/>
      <c r="AC27" s="77"/>
      <c r="AD27" s="78"/>
      <c r="AE27" s="78">
        <f t="shared" si="1"/>
        <v>3.96</v>
      </c>
      <c r="AF27" s="78">
        <f t="shared" si="2"/>
        <v>2514.6</v>
      </c>
      <c r="AG27" s="111"/>
    </row>
    <row r="28" spans="1:36" ht="195" x14ac:dyDescent="0.25">
      <c r="A28" s="107"/>
      <c r="B28" s="16">
        <v>26</v>
      </c>
      <c r="C28" s="27" t="s">
        <v>303</v>
      </c>
      <c r="D28" s="16" t="s">
        <v>185</v>
      </c>
      <c r="E28" s="8" t="s">
        <v>368</v>
      </c>
      <c r="F28" s="16" t="s">
        <v>2</v>
      </c>
      <c r="G28" s="10" t="s">
        <v>3</v>
      </c>
      <c r="H28" s="10">
        <v>200</v>
      </c>
      <c r="I28" s="10">
        <v>20</v>
      </c>
      <c r="J28" s="10"/>
      <c r="K28" s="10">
        <v>50</v>
      </c>
      <c r="L28" s="10">
        <v>10</v>
      </c>
      <c r="M28" s="30">
        <v>50</v>
      </c>
      <c r="N28" s="10">
        <v>40</v>
      </c>
      <c r="O28" s="10">
        <v>10</v>
      </c>
      <c r="P28" s="10"/>
      <c r="Q28" s="10">
        <v>60</v>
      </c>
      <c r="R28" s="10">
        <v>50</v>
      </c>
      <c r="S28" s="10">
        <v>20</v>
      </c>
      <c r="T28" s="10">
        <v>30</v>
      </c>
      <c r="U28" s="10">
        <f t="shared" si="0"/>
        <v>540</v>
      </c>
      <c r="V28" s="18">
        <v>4.25</v>
      </c>
      <c r="W28" s="78">
        <v>4.6399999999999997</v>
      </c>
      <c r="X28" s="78">
        <v>3</v>
      </c>
      <c r="Y28" s="77"/>
      <c r="Z28" s="78"/>
      <c r="AA28" s="77"/>
      <c r="AB28" s="78"/>
      <c r="AC28" s="77"/>
      <c r="AD28" s="78"/>
      <c r="AE28" s="78">
        <f t="shared" si="1"/>
        <v>3.96</v>
      </c>
      <c r="AF28" s="78">
        <f t="shared" si="2"/>
        <v>2138.4</v>
      </c>
      <c r="AG28" s="111"/>
    </row>
    <row r="29" spans="1:36" s="1" customFormat="1" ht="75" x14ac:dyDescent="0.25">
      <c r="A29" s="108"/>
      <c r="B29" s="16">
        <v>27</v>
      </c>
      <c r="C29" s="27" t="s">
        <v>303</v>
      </c>
      <c r="D29" s="16" t="s">
        <v>392</v>
      </c>
      <c r="E29" s="41" t="s">
        <v>388</v>
      </c>
      <c r="F29" s="16" t="s">
        <v>2</v>
      </c>
      <c r="G29" s="21" t="s">
        <v>3</v>
      </c>
      <c r="H29" s="10"/>
      <c r="I29" s="10"/>
      <c r="J29" s="10"/>
      <c r="K29" s="10"/>
      <c r="L29" s="10"/>
      <c r="M29" s="30"/>
      <c r="N29" s="10"/>
      <c r="O29" s="10"/>
      <c r="P29" s="10"/>
      <c r="Q29" s="10">
        <v>150</v>
      </c>
      <c r="R29" s="10"/>
      <c r="S29" s="10"/>
      <c r="T29" s="10"/>
      <c r="U29" s="10">
        <f t="shared" si="0"/>
        <v>150</v>
      </c>
      <c r="V29" s="18">
        <v>1.04</v>
      </c>
      <c r="W29" s="78">
        <v>1.85</v>
      </c>
      <c r="X29" s="78">
        <v>2</v>
      </c>
      <c r="Y29" s="77" t="s">
        <v>480</v>
      </c>
      <c r="Z29" s="78">
        <v>2.89</v>
      </c>
      <c r="AA29" s="77"/>
      <c r="AB29" s="78"/>
      <c r="AC29" s="77" t="s">
        <v>385</v>
      </c>
      <c r="AD29" s="78">
        <v>2.2999999999999998</v>
      </c>
      <c r="AE29" s="78">
        <f>ROUNDDOWN(AVERAGE(V29:AD29),2)</f>
        <v>2.0099999999999998</v>
      </c>
      <c r="AF29" s="78">
        <f>U29*AE29</f>
        <v>301.49999999999994</v>
      </c>
      <c r="AG29" s="111"/>
      <c r="AH29" s="17"/>
      <c r="AI29" s="17"/>
      <c r="AJ29" s="17"/>
    </row>
    <row r="30" spans="1:36" ht="105" x14ac:dyDescent="0.25">
      <c r="A30" s="100">
        <v>4</v>
      </c>
      <c r="B30" s="45">
        <v>28</v>
      </c>
      <c r="C30" s="46" t="s">
        <v>303</v>
      </c>
      <c r="D30" s="45" t="s">
        <v>43</v>
      </c>
      <c r="E30" s="47" t="s">
        <v>46</v>
      </c>
      <c r="F30" s="45" t="s">
        <v>2</v>
      </c>
      <c r="G30" s="48" t="s">
        <v>3</v>
      </c>
      <c r="H30" s="48">
        <v>2000</v>
      </c>
      <c r="I30" s="48">
        <v>1000</v>
      </c>
      <c r="J30" s="48">
        <v>1100</v>
      </c>
      <c r="K30" s="48">
        <v>2000</v>
      </c>
      <c r="L30" s="48">
        <v>300</v>
      </c>
      <c r="M30" s="49">
        <v>1500</v>
      </c>
      <c r="N30" s="48">
        <v>200</v>
      </c>
      <c r="O30" s="48">
        <v>300</v>
      </c>
      <c r="P30" s="48">
        <v>1500</v>
      </c>
      <c r="Q30" s="48">
        <v>1040</v>
      </c>
      <c r="R30" s="48">
        <v>2500</v>
      </c>
      <c r="S30" s="48">
        <v>500</v>
      </c>
      <c r="T30" s="48">
        <v>100</v>
      </c>
      <c r="U30" s="48">
        <f t="shared" si="0"/>
        <v>14040</v>
      </c>
      <c r="V30" s="50">
        <v>0.54</v>
      </c>
      <c r="W30" s="80">
        <v>0.6</v>
      </c>
      <c r="X30" s="80">
        <v>0.55000000000000004</v>
      </c>
      <c r="Y30" s="79" t="s">
        <v>481</v>
      </c>
      <c r="Z30" s="80"/>
      <c r="AA30" s="79" t="s">
        <v>482</v>
      </c>
      <c r="AB30" s="80">
        <v>1.3</v>
      </c>
      <c r="AC30" s="79"/>
      <c r="AD30" s="80"/>
      <c r="AE30" s="80">
        <f t="shared" si="1"/>
        <v>0.74</v>
      </c>
      <c r="AF30" s="80">
        <f t="shared" si="2"/>
        <v>10389.6</v>
      </c>
      <c r="AG30" s="112">
        <f>SUM(AF30:AF32)</f>
        <v>20979.000000000004</v>
      </c>
    </row>
    <row r="31" spans="1:36" ht="90" x14ac:dyDescent="0.25">
      <c r="A31" s="101"/>
      <c r="B31" s="45">
        <v>29</v>
      </c>
      <c r="C31" s="46" t="s">
        <v>303</v>
      </c>
      <c r="D31" s="45" t="s">
        <v>44</v>
      </c>
      <c r="E31" s="47" t="s">
        <v>47</v>
      </c>
      <c r="F31" s="45" t="s">
        <v>2</v>
      </c>
      <c r="G31" s="48" t="s">
        <v>3</v>
      </c>
      <c r="H31" s="48">
        <v>2000</v>
      </c>
      <c r="I31" s="48">
        <v>1000</v>
      </c>
      <c r="J31" s="48">
        <v>1000</v>
      </c>
      <c r="K31" s="48">
        <v>2000</v>
      </c>
      <c r="L31" s="48">
        <v>100</v>
      </c>
      <c r="M31" s="49">
        <v>800</v>
      </c>
      <c r="N31" s="48">
        <v>200</v>
      </c>
      <c r="O31" s="48">
        <v>50</v>
      </c>
      <c r="P31" s="48">
        <v>1000</v>
      </c>
      <c r="Q31" s="48">
        <v>830</v>
      </c>
      <c r="R31" s="48">
        <v>2000</v>
      </c>
      <c r="S31" s="48">
        <v>300</v>
      </c>
      <c r="T31" s="48">
        <v>50</v>
      </c>
      <c r="U31" s="48">
        <f t="shared" si="0"/>
        <v>11330</v>
      </c>
      <c r="V31" s="50">
        <v>0.54</v>
      </c>
      <c r="W31" s="80">
        <v>0.59</v>
      </c>
      <c r="X31" s="80">
        <v>0.55000000000000004</v>
      </c>
      <c r="Y31" s="80" t="s">
        <v>487</v>
      </c>
      <c r="Z31" s="80"/>
      <c r="AA31" s="79" t="s">
        <v>482</v>
      </c>
      <c r="AB31" s="80">
        <v>1.3</v>
      </c>
      <c r="AC31" s="79"/>
      <c r="AD31" s="80"/>
      <c r="AE31" s="80">
        <f t="shared" si="1"/>
        <v>0.74</v>
      </c>
      <c r="AF31" s="80">
        <f t="shared" si="2"/>
        <v>8384.2000000000007</v>
      </c>
      <c r="AG31" s="112"/>
    </row>
    <row r="32" spans="1:36" ht="105" x14ac:dyDescent="0.25">
      <c r="A32" s="102"/>
      <c r="B32" s="45">
        <v>30</v>
      </c>
      <c r="C32" s="46" t="s">
        <v>303</v>
      </c>
      <c r="D32" s="45" t="s">
        <v>45</v>
      </c>
      <c r="E32" s="47" t="s">
        <v>48</v>
      </c>
      <c r="F32" s="45" t="s">
        <v>2</v>
      </c>
      <c r="G32" s="48" t="s">
        <v>3</v>
      </c>
      <c r="H32" s="48">
        <v>100</v>
      </c>
      <c r="I32" s="48">
        <v>300</v>
      </c>
      <c r="J32" s="48">
        <v>100</v>
      </c>
      <c r="K32" s="48">
        <v>300</v>
      </c>
      <c r="L32" s="48">
        <v>50</v>
      </c>
      <c r="M32" s="49">
        <v>300</v>
      </c>
      <c r="N32" s="48">
        <v>100</v>
      </c>
      <c r="O32" s="48">
        <v>50</v>
      </c>
      <c r="P32" s="48">
        <v>1000</v>
      </c>
      <c r="Q32" s="48">
        <v>430</v>
      </c>
      <c r="R32" s="48">
        <v>50</v>
      </c>
      <c r="S32" s="48">
        <v>100</v>
      </c>
      <c r="T32" s="48">
        <v>100</v>
      </c>
      <c r="U32" s="48">
        <f t="shared" si="0"/>
        <v>2980</v>
      </c>
      <c r="V32" s="50">
        <v>0.54</v>
      </c>
      <c r="W32" s="80">
        <v>0.6</v>
      </c>
      <c r="X32" s="80">
        <v>0.55000000000000004</v>
      </c>
      <c r="Y32" s="79" t="s">
        <v>481</v>
      </c>
      <c r="Z32" s="80"/>
      <c r="AA32" s="79" t="s">
        <v>482</v>
      </c>
      <c r="AB32" s="80">
        <v>1.3</v>
      </c>
      <c r="AC32" s="81"/>
      <c r="AD32" s="80"/>
      <c r="AE32" s="80">
        <f t="shared" si="1"/>
        <v>0.74</v>
      </c>
      <c r="AF32" s="80">
        <f t="shared" si="2"/>
        <v>2205.1999999999998</v>
      </c>
      <c r="AG32" s="112"/>
    </row>
    <row r="33" spans="1:33" ht="105" x14ac:dyDescent="0.25">
      <c r="A33" s="106">
        <v>5</v>
      </c>
      <c r="B33" s="16">
        <v>31</v>
      </c>
      <c r="C33" s="27" t="s">
        <v>303</v>
      </c>
      <c r="D33" s="7" t="s">
        <v>58</v>
      </c>
      <c r="E33" s="88" t="s">
        <v>320</v>
      </c>
      <c r="F33" s="7" t="s">
        <v>2</v>
      </c>
      <c r="G33" s="10" t="s">
        <v>3</v>
      </c>
      <c r="H33" s="10">
        <v>25</v>
      </c>
      <c r="I33" s="10">
        <v>5</v>
      </c>
      <c r="J33" s="10">
        <v>5</v>
      </c>
      <c r="K33" s="10">
        <v>10</v>
      </c>
      <c r="L33" s="10"/>
      <c r="M33" s="30">
        <v>20</v>
      </c>
      <c r="N33" s="10">
        <v>2</v>
      </c>
      <c r="O33" s="10">
        <v>15</v>
      </c>
      <c r="P33" s="10">
        <v>10</v>
      </c>
      <c r="Q33" s="10">
        <v>11</v>
      </c>
      <c r="R33" s="10">
        <v>2</v>
      </c>
      <c r="S33" s="10">
        <v>2</v>
      </c>
      <c r="T33" s="10">
        <v>5</v>
      </c>
      <c r="U33" s="10">
        <f t="shared" si="0"/>
        <v>112</v>
      </c>
      <c r="V33" s="18">
        <v>13.04</v>
      </c>
      <c r="W33" s="78"/>
      <c r="X33" s="78">
        <v>18.899999999999999</v>
      </c>
      <c r="Y33" s="18" t="s">
        <v>508</v>
      </c>
      <c r="Z33" s="78">
        <v>12.81</v>
      </c>
      <c r="AA33" s="77"/>
      <c r="AB33" s="78"/>
      <c r="AC33" s="77"/>
      <c r="AD33" s="78"/>
      <c r="AE33" s="78">
        <f>ROUNDDOWN(AVERAGE(V33:AD33),2)</f>
        <v>14.91</v>
      </c>
      <c r="AF33" s="78">
        <f>U33*AE33</f>
        <v>1669.92</v>
      </c>
      <c r="AG33" s="111">
        <f>SUM(AF33:AF49)</f>
        <v>22008.760000000002</v>
      </c>
    </row>
    <row r="34" spans="1:33" ht="30" x14ac:dyDescent="0.25">
      <c r="A34" s="107"/>
      <c r="B34" s="16">
        <v>32</v>
      </c>
      <c r="C34" s="27" t="s">
        <v>303</v>
      </c>
      <c r="D34" s="7" t="s">
        <v>59</v>
      </c>
      <c r="E34" s="8" t="s">
        <v>65</v>
      </c>
      <c r="F34" s="7" t="s">
        <v>7</v>
      </c>
      <c r="G34" s="10" t="s">
        <v>3</v>
      </c>
      <c r="H34" s="10">
        <v>80</v>
      </c>
      <c r="I34" s="10">
        <v>10</v>
      </c>
      <c r="J34" s="10"/>
      <c r="K34" s="10">
        <v>300</v>
      </c>
      <c r="L34" s="10"/>
      <c r="M34" s="30">
        <v>40</v>
      </c>
      <c r="N34" s="10"/>
      <c r="O34" s="10">
        <v>3</v>
      </c>
      <c r="P34" s="10"/>
      <c r="Q34" s="10">
        <v>12</v>
      </c>
      <c r="R34" s="10"/>
      <c r="S34" s="10">
        <v>10</v>
      </c>
      <c r="T34" s="10"/>
      <c r="U34" s="10">
        <f t="shared" si="0"/>
        <v>455</v>
      </c>
      <c r="V34" s="18">
        <v>2.62</v>
      </c>
      <c r="W34" s="83">
        <v>4.5999999999999996</v>
      </c>
      <c r="X34" s="83"/>
      <c r="Y34" s="82" t="s">
        <v>406</v>
      </c>
      <c r="Z34" s="83">
        <v>5.99</v>
      </c>
      <c r="AA34" s="82"/>
      <c r="AB34" s="83"/>
      <c r="AC34" s="82"/>
      <c r="AD34" s="83"/>
      <c r="AE34" s="83">
        <f t="shared" si="1"/>
        <v>4.4000000000000004</v>
      </c>
      <c r="AF34" s="83">
        <f t="shared" si="2"/>
        <v>2002.0000000000002</v>
      </c>
      <c r="AG34" s="111"/>
    </row>
    <row r="35" spans="1:33" ht="30" x14ac:dyDescent="0.25">
      <c r="A35" s="107"/>
      <c r="B35" s="16">
        <v>33</v>
      </c>
      <c r="C35" s="27" t="s">
        <v>303</v>
      </c>
      <c r="D35" s="7" t="s">
        <v>66</v>
      </c>
      <c r="E35" s="8" t="s">
        <v>60</v>
      </c>
      <c r="F35" s="7" t="s">
        <v>2</v>
      </c>
      <c r="G35" s="10" t="s">
        <v>3</v>
      </c>
      <c r="H35" s="10">
        <v>48</v>
      </c>
      <c r="I35" s="10">
        <v>12</v>
      </c>
      <c r="J35" s="10"/>
      <c r="K35" s="10">
        <v>15</v>
      </c>
      <c r="L35" s="10"/>
      <c r="M35" s="30"/>
      <c r="N35" s="10"/>
      <c r="O35" s="10"/>
      <c r="P35" s="10"/>
      <c r="Q35" s="10"/>
      <c r="R35" s="10"/>
      <c r="S35" s="10">
        <v>24</v>
      </c>
      <c r="T35" s="10"/>
      <c r="U35" s="10">
        <f t="shared" si="0"/>
        <v>99</v>
      </c>
      <c r="V35" s="18">
        <v>1.53</v>
      </c>
      <c r="W35" s="83">
        <v>1.4</v>
      </c>
      <c r="X35" s="83">
        <v>2.15</v>
      </c>
      <c r="Y35" s="89"/>
      <c r="Z35" s="83"/>
      <c r="AA35" s="82"/>
      <c r="AB35" s="83"/>
      <c r="AC35" s="82"/>
      <c r="AD35" s="83"/>
      <c r="AE35" s="83">
        <f t="shared" si="1"/>
        <v>1.69</v>
      </c>
      <c r="AF35" s="83">
        <f t="shared" si="2"/>
        <v>167.31</v>
      </c>
      <c r="AG35" s="111"/>
    </row>
    <row r="36" spans="1:33" ht="30" x14ac:dyDescent="0.25">
      <c r="A36" s="107"/>
      <c r="B36" s="16">
        <v>34</v>
      </c>
      <c r="C36" s="27" t="s">
        <v>303</v>
      </c>
      <c r="D36" s="7" t="s">
        <v>67</v>
      </c>
      <c r="E36" s="8" t="s">
        <v>61</v>
      </c>
      <c r="F36" s="7" t="s">
        <v>2</v>
      </c>
      <c r="G36" s="10" t="s">
        <v>3</v>
      </c>
      <c r="H36" s="10">
        <v>48</v>
      </c>
      <c r="I36" s="10">
        <v>12</v>
      </c>
      <c r="J36" s="10"/>
      <c r="K36" s="10">
        <v>15</v>
      </c>
      <c r="L36" s="10"/>
      <c r="M36" s="30"/>
      <c r="N36" s="10"/>
      <c r="O36" s="10"/>
      <c r="P36" s="10"/>
      <c r="Q36" s="10"/>
      <c r="R36" s="10"/>
      <c r="S36" s="10">
        <v>24</v>
      </c>
      <c r="T36" s="10"/>
      <c r="U36" s="10">
        <f t="shared" si="0"/>
        <v>99</v>
      </c>
      <c r="V36" s="18">
        <v>1.54</v>
      </c>
      <c r="W36" s="83">
        <v>1.4</v>
      </c>
      <c r="X36" s="83">
        <v>2.15</v>
      </c>
      <c r="Y36" s="89"/>
      <c r="Z36" s="83"/>
      <c r="AA36" s="82"/>
      <c r="AB36" s="83"/>
      <c r="AC36" s="82"/>
      <c r="AD36" s="83"/>
      <c r="AE36" s="83">
        <f t="shared" si="1"/>
        <v>1.69</v>
      </c>
      <c r="AF36" s="83">
        <f t="shared" si="2"/>
        <v>167.31</v>
      </c>
      <c r="AG36" s="111"/>
    </row>
    <row r="37" spans="1:33" ht="30" x14ac:dyDescent="0.25">
      <c r="A37" s="107"/>
      <c r="B37" s="16">
        <v>35</v>
      </c>
      <c r="C37" s="27" t="s">
        <v>303</v>
      </c>
      <c r="D37" s="7" t="s">
        <v>68</v>
      </c>
      <c r="E37" s="8" t="s">
        <v>62</v>
      </c>
      <c r="F37" s="7" t="s">
        <v>2</v>
      </c>
      <c r="G37" s="10" t="s">
        <v>3</v>
      </c>
      <c r="H37" s="10">
        <v>60</v>
      </c>
      <c r="I37" s="10">
        <v>12</v>
      </c>
      <c r="J37" s="10"/>
      <c r="K37" s="10">
        <v>15</v>
      </c>
      <c r="L37" s="10"/>
      <c r="M37" s="30"/>
      <c r="N37" s="10"/>
      <c r="O37" s="10"/>
      <c r="P37" s="10"/>
      <c r="Q37" s="10"/>
      <c r="R37" s="10"/>
      <c r="S37" s="10">
        <v>24</v>
      </c>
      <c r="T37" s="10"/>
      <c r="U37" s="10">
        <f t="shared" si="0"/>
        <v>111</v>
      </c>
      <c r="V37" s="18">
        <v>1.54</v>
      </c>
      <c r="W37" s="83">
        <v>1.4</v>
      </c>
      <c r="X37" s="83">
        <v>2.15</v>
      </c>
      <c r="Y37" s="89"/>
      <c r="Z37" s="83"/>
      <c r="AA37" s="82"/>
      <c r="AB37" s="83"/>
      <c r="AC37" s="82"/>
      <c r="AD37" s="83"/>
      <c r="AE37" s="83">
        <f t="shared" si="1"/>
        <v>1.69</v>
      </c>
      <c r="AF37" s="83">
        <f t="shared" si="2"/>
        <v>187.59</v>
      </c>
      <c r="AG37" s="111"/>
    </row>
    <row r="38" spans="1:33" ht="30" x14ac:dyDescent="0.25">
      <c r="A38" s="107"/>
      <c r="B38" s="16">
        <v>36</v>
      </c>
      <c r="C38" s="27" t="s">
        <v>303</v>
      </c>
      <c r="D38" s="7" t="s">
        <v>69</v>
      </c>
      <c r="E38" s="8" t="s">
        <v>63</v>
      </c>
      <c r="F38" s="7" t="s">
        <v>2</v>
      </c>
      <c r="G38" s="10" t="s">
        <v>3</v>
      </c>
      <c r="H38" s="10">
        <v>24</v>
      </c>
      <c r="I38" s="10">
        <v>12</v>
      </c>
      <c r="J38" s="10"/>
      <c r="K38" s="10">
        <v>15</v>
      </c>
      <c r="L38" s="10"/>
      <c r="M38" s="30"/>
      <c r="N38" s="10"/>
      <c r="O38" s="10"/>
      <c r="P38" s="10"/>
      <c r="Q38" s="10"/>
      <c r="R38" s="10"/>
      <c r="S38" s="10">
        <v>24</v>
      </c>
      <c r="T38" s="10"/>
      <c r="U38" s="10">
        <f t="shared" si="0"/>
        <v>75</v>
      </c>
      <c r="V38" s="18">
        <v>1.54</v>
      </c>
      <c r="W38" s="83">
        <v>1.4</v>
      </c>
      <c r="X38" s="83">
        <v>2.15</v>
      </c>
      <c r="Y38" s="89"/>
      <c r="Z38" s="83"/>
      <c r="AA38" s="82"/>
      <c r="AB38" s="83"/>
      <c r="AC38" s="82"/>
      <c r="AD38" s="83"/>
      <c r="AE38" s="83">
        <f t="shared" si="1"/>
        <v>1.69</v>
      </c>
      <c r="AF38" s="83">
        <f t="shared" si="2"/>
        <v>126.75</v>
      </c>
      <c r="AG38" s="111"/>
    </row>
    <row r="39" spans="1:33" ht="30" x14ac:dyDescent="0.25">
      <c r="A39" s="107"/>
      <c r="B39" s="16">
        <v>37</v>
      </c>
      <c r="C39" s="27" t="s">
        <v>303</v>
      </c>
      <c r="D39" s="7" t="s">
        <v>70</v>
      </c>
      <c r="E39" s="8" t="s">
        <v>64</v>
      </c>
      <c r="F39" s="7" t="s">
        <v>2</v>
      </c>
      <c r="G39" s="10" t="s">
        <v>3</v>
      </c>
      <c r="H39" s="10">
        <v>24</v>
      </c>
      <c r="I39" s="10">
        <v>12</v>
      </c>
      <c r="J39" s="10"/>
      <c r="K39" s="10">
        <v>15</v>
      </c>
      <c r="L39" s="10"/>
      <c r="M39" s="30"/>
      <c r="N39" s="10"/>
      <c r="O39" s="10"/>
      <c r="P39" s="10"/>
      <c r="Q39" s="10"/>
      <c r="R39" s="10"/>
      <c r="S39" s="10">
        <v>24</v>
      </c>
      <c r="T39" s="10"/>
      <c r="U39" s="10">
        <f t="shared" si="0"/>
        <v>75</v>
      </c>
      <c r="V39" s="18">
        <v>1.54</v>
      </c>
      <c r="W39" s="83">
        <v>1.4</v>
      </c>
      <c r="X39" s="83">
        <v>2.15</v>
      </c>
      <c r="Y39" s="89"/>
      <c r="Z39" s="83"/>
      <c r="AA39" s="82"/>
      <c r="AB39" s="83"/>
      <c r="AC39" s="82"/>
      <c r="AD39" s="83"/>
      <c r="AE39" s="83">
        <f t="shared" si="1"/>
        <v>1.69</v>
      </c>
      <c r="AF39" s="83">
        <f t="shared" si="2"/>
        <v>126.75</v>
      </c>
      <c r="AG39" s="111"/>
    </row>
    <row r="40" spans="1:33" ht="45" x14ac:dyDescent="0.25">
      <c r="A40" s="107"/>
      <c r="B40" s="16">
        <v>38</v>
      </c>
      <c r="C40" s="27" t="s">
        <v>303</v>
      </c>
      <c r="D40" s="16" t="s">
        <v>53</v>
      </c>
      <c r="E40" s="8" t="s">
        <v>456</v>
      </c>
      <c r="F40" s="16" t="s">
        <v>2</v>
      </c>
      <c r="G40" s="10" t="s">
        <v>3</v>
      </c>
      <c r="H40" s="10">
        <v>180</v>
      </c>
      <c r="I40" s="10">
        <v>48</v>
      </c>
      <c r="J40" s="10">
        <v>36</v>
      </c>
      <c r="K40" s="10">
        <v>100</v>
      </c>
      <c r="L40" s="10">
        <v>20</v>
      </c>
      <c r="M40" s="30">
        <v>100</v>
      </c>
      <c r="N40" s="10">
        <v>48</v>
      </c>
      <c r="O40" s="10">
        <v>48</v>
      </c>
      <c r="P40" s="10">
        <v>500</v>
      </c>
      <c r="Q40" s="10">
        <v>104</v>
      </c>
      <c r="R40" s="10">
        <v>100</v>
      </c>
      <c r="S40" s="10">
        <v>60</v>
      </c>
      <c r="T40" s="10">
        <v>48</v>
      </c>
      <c r="U40" s="10">
        <f t="shared" si="0"/>
        <v>1392</v>
      </c>
      <c r="V40" s="18">
        <v>1.03</v>
      </c>
      <c r="W40" s="83">
        <v>1.43</v>
      </c>
      <c r="X40" s="83">
        <v>2.5</v>
      </c>
      <c r="Y40" s="82" t="s">
        <v>429</v>
      </c>
      <c r="Z40" s="83">
        <v>2.54</v>
      </c>
      <c r="AA40" s="82"/>
      <c r="AB40" s="83"/>
      <c r="AC40" s="82"/>
      <c r="AD40" s="83"/>
      <c r="AE40" s="83">
        <f t="shared" si="1"/>
        <v>1.87</v>
      </c>
      <c r="AF40" s="83">
        <f t="shared" si="2"/>
        <v>2603.04</v>
      </c>
      <c r="AG40" s="111"/>
    </row>
    <row r="41" spans="1:33" ht="45" x14ac:dyDescent="0.25">
      <c r="A41" s="107"/>
      <c r="B41" s="16">
        <v>39</v>
      </c>
      <c r="C41" s="27" t="s">
        <v>303</v>
      </c>
      <c r="D41" s="16" t="s">
        <v>57</v>
      </c>
      <c r="E41" s="8" t="s">
        <v>457</v>
      </c>
      <c r="F41" s="16" t="s">
        <v>2</v>
      </c>
      <c r="G41" s="10" t="s">
        <v>3</v>
      </c>
      <c r="H41" s="10">
        <v>48</v>
      </c>
      <c r="I41" s="10">
        <v>24</v>
      </c>
      <c r="J41" s="10">
        <v>36</v>
      </c>
      <c r="K41" s="10">
        <v>50</v>
      </c>
      <c r="L41" s="10">
        <v>15</v>
      </c>
      <c r="M41" s="30">
        <v>100</v>
      </c>
      <c r="N41" s="10"/>
      <c r="O41" s="10">
        <v>48</v>
      </c>
      <c r="P41" s="10"/>
      <c r="Q41" s="10">
        <v>52</v>
      </c>
      <c r="R41" s="10">
        <v>80</v>
      </c>
      <c r="S41" s="10">
        <v>60</v>
      </c>
      <c r="T41" s="10"/>
      <c r="U41" s="10">
        <f t="shared" si="0"/>
        <v>513</v>
      </c>
      <c r="V41" s="18">
        <v>1.03</v>
      </c>
      <c r="W41" s="83">
        <v>1.43</v>
      </c>
      <c r="X41" s="83">
        <v>2.5</v>
      </c>
      <c r="Y41" s="82" t="s">
        <v>429</v>
      </c>
      <c r="Z41" s="83">
        <v>2.54</v>
      </c>
      <c r="AA41" s="82"/>
      <c r="AB41" s="83"/>
      <c r="AC41" s="82"/>
      <c r="AD41" s="83"/>
      <c r="AE41" s="83">
        <f t="shared" si="1"/>
        <v>1.87</v>
      </c>
      <c r="AF41" s="83">
        <f t="shared" si="2"/>
        <v>959.31000000000006</v>
      </c>
      <c r="AG41" s="111"/>
    </row>
    <row r="42" spans="1:33" ht="45" x14ac:dyDescent="0.25">
      <c r="A42" s="107"/>
      <c r="B42" s="16">
        <v>40</v>
      </c>
      <c r="C42" s="27" t="s">
        <v>303</v>
      </c>
      <c r="D42" s="16" t="s">
        <v>55</v>
      </c>
      <c r="E42" s="8" t="s">
        <v>458</v>
      </c>
      <c r="F42" s="16" t="s">
        <v>2</v>
      </c>
      <c r="G42" s="10" t="s">
        <v>3</v>
      </c>
      <c r="H42" s="10">
        <v>60</v>
      </c>
      <c r="I42" s="10">
        <v>24</v>
      </c>
      <c r="J42" s="10">
        <v>36</v>
      </c>
      <c r="K42" s="10">
        <v>50</v>
      </c>
      <c r="L42" s="10">
        <v>15</v>
      </c>
      <c r="M42" s="30">
        <v>100</v>
      </c>
      <c r="N42" s="10"/>
      <c r="O42" s="10">
        <v>48</v>
      </c>
      <c r="P42" s="10"/>
      <c r="Q42" s="10">
        <v>94</v>
      </c>
      <c r="R42" s="10">
        <v>80</v>
      </c>
      <c r="S42" s="10">
        <v>60</v>
      </c>
      <c r="T42" s="10">
        <v>12</v>
      </c>
      <c r="U42" s="10">
        <f t="shared" si="0"/>
        <v>579</v>
      </c>
      <c r="V42" s="18">
        <v>1.04</v>
      </c>
      <c r="W42" s="83">
        <v>1.43</v>
      </c>
      <c r="X42" s="83">
        <v>2.5</v>
      </c>
      <c r="Y42" s="82" t="s">
        <v>429</v>
      </c>
      <c r="Z42" s="83">
        <v>2.54</v>
      </c>
      <c r="AA42" s="82"/>
      <c r="AB42" s="83"/>
      <c r="AC42" s="82"/>
      <c r="AD42" s="83"/>
      <c r="AE42" s="83">
        <f t="shared" si="1"/>
        <v>1.87</v>
      </c>
      <c r="AF42" s="83">
        <f t="shared" si="2"/>
        <v>1082.73</v>
      </c>
      <c r="AG42" s="111"/>
    </row>
    <row r="43" spans="1:33" ht="45" x14ac:dyDescent="0.25">
      <c r="A43" s="107"/>
      <c r="B43" s="16">
        <v>41</v>
      </c>
      <c r="C43" s="27" t="s">
        <v>303</v>
      </c>
      <c r="D43" s="16" t="s">
        <v>56</v>
      </c>
      <c r="E43" s="8" t="s">
        <v>459</v>
      </c>
      <c r="F43" s="16" t="s">
        <v>2</v>
      </c>
      <c r="G43" s="10" t="s">
        <v>3</v>
      </c>
      <c r="H43" s="10">
        <v>60</v>
      </c>
      <c r="I43" s="10">
        <v>36</v>
      </c>
      <c r="J43" s="10">
        <v>36</v>
      </c>
      <c r="K43" s="10">
        <v>50</v>
      </c>
      <c r="L43" s="10">
        <v>15</v>
      </c>
      <c r="M43" s="30">
        <v>100</v>
      </c>
      <c r="N43" s="10"/>
      <c r="O43" s="10">
        <v>48</v>
      </c>
      <c r="P43" s="10"/>
      <c r="Q43" s="10">
        <v>60</v>
      </c>
      <c r="R43" s="10">
        <v>80</v>
      </c>
      <c r="S43" s="10">
        <v>60</v>
      </c>
      <c r="T43" s="10">
        <v>12</v>
      </c>
      <c r="U43" s="10">
        <f t="shared" si="0"/>
        <v>557</v>
      </c>
      <c r="V43" s="18">
        <v>1.02</v>
      </c>
      <c r="W43" s="83">
        <v>1.43</v>
      </c>
      <c r="X43" s="83">
        <v>2.5</v>
      </c>
      <c r="Y43" s="82" t="s">
        <v>429</v>
      </c>
      <c r="Z43" s="83">
        <v>2.54</v>
      </c>
      <c r="AA43" s="82"/>
      <c r="AB43" s="83"/>
      <c r="AC43" s="82"/>
      <c r="AD43" s="83"/>
      <c r="AE43" s="83">
        <f t="shared" si="1"/>
        <v>1.87</v>
      </c>
      <c r="AF43" s="83">
        <f t="shared" si="2"/>
        <v>1041.5900000000001</v>
      </c>
      <c r="AG43" s="111"/>
    </row>
    <row r="44" spans="1:33" ht="45" x14ac:dyDescent="0.25">
      <c r="A44" s="107"/>
      <c r="B44" s="16">
        <v>42</v>
      </c>
      <c r="C44" s="27" t="s">
        <v>303</v>
      </c>
      <c r="D44" s="16" t="s">
        <v>54</v>
      </c>
      <c r="E44" s="8" t="s">
        <v>460</v>
      </c>
      <c r="F44" s="16" t="s">
        <v>2</v>
      </c>
      <c r="G44" s="10" t="s">
        <v>3</v>
      </c>
      <c r="H44" s="10">
        <v>180</v>
      </c>
      <c r="I44" s="10">
        <v>48</v>
      </c>
      <c r="J44" s="10">
        <v>36</v>
      </c>
      <c r="K44" s="10">
        <v>50</v>
      </c>
      <c r="L44" s="10">
        <v>10</v>
      </c>
      <c r="M44" s="30">
        <v>100</v>
      </c>
      <c r="N44" s="10"/>
      <c r="O44" s="10">
        <v>48</v>
      </c>
      <c r="P44" s="10"/>
      <c r="Q44" s="10">
        <v>62</v>
      </c>
      <c r="R44" s="10">
        <v>80</v>
      </c>
      <c r="S44" s="10">
        <v>60</v>
      </c>
      <c r="T44" s="10"/>
      <c r="U44" s="10">
        <f t="shared" si="0"/>
        <v>674</v>
      </c>
      <c r="V44" s="18">
        <v>1.03</v>
      </c>
      <c r="W44" s="83">
        <v>1.43</v>
      </c>
      <c r="X44" s="83">
        <v>2.5</v>
      </c>
      <c r="Y44" s="82" t="s">
        <v>429</v>
      </c>
      <c r="Z44" s="83">
        <v>2.54</v>
      </c>
      <c r="AA44" s="82"/>
      <c r="AB44" s="83"/>
      <c r="AC44" s="82"/>
      <c r="AD44" s="83"/>
      <c r="AE44" s="83">
        <f t="shared" si="1"/>
        <v>1.87</v>
      </c>
      <c r="AF44" s="83">
        <f t="shared" si="2"/>
        <v>1260.3800000000001</v>
      </c>
      <c r="AG44" s="111"/>
    </row>
    <row r="45" spans="1:33" ht="30" x14ac:dyDescent="0.25">
      <c r="A45" s="107"/>
      <c r="B45" s="16">
        <v>43</v>
      </c>
      <c r="C45" s="27" t="s">
        <v>303</v>
      </c>
      <c r="D45" s="7" t="s">
        <v>72</v>
      </c>
      <c r="E45" s="15" t="s">
        <v>461</v>
      </c>
      <c r="F45" s="16" t="s">
        <v>2</v>
      </c>
      <c r="G45" s="10" t="s">
        <v>3</v>
      </c>
      <c r="H45" s="10">
        <v>24</v>
      </c>
      <c r="I45" s="10"/>
      <c r="J45" s="10">
        <v>24</v>
      </c>
      <c r="K45" s="10">
        <v>12</v>
      </c>
      <c r="L45" s="10">
        <v>10</v>
      </c>
      <c r="M45" s="30">
        <v>20</v>
      </c>
      <c r="N45" s="10">
        <v>24</v>
      </c>
      <c r="O45" s="10">
        <v>3</v>
      </c>
      <c r="P45" s="10">
        <v>300</v>
      </c>
      <c r="Q45" s="10">
        <v>51</v>
      </c>
      <c r="R45" s="10">
        <v>120</v>
      </c>
      <c r="S45" s="10">
        <v>60</v>
      </c>
      <c r="T45" s="10"/>
      <c r="U45" s="10">
        <f t="shared" si="0"/>
        <v>648</v>
      </c>
      <c r="V45" s="18">
        <v>1.62</v>
      </c>
      <c r="W45" s="83">
        <v>1.9</v>
      </c>
      <c r="X45" s="83">
        <v>4</v>
      </c>
      <c r="Y45" s="82"/>
      <c r="Z45" s="83"/>
      <c r="AA45" s="82"/>
      <c r="AB45" s="83"/>
      <c r="AC45" s="82"/>
      <c r="AD45" s="83"/>
      <c r="AE45" s="83">
        <f t="shared" si="1"/>
        <v>2.5</v>
      </c>
      <c r="AF45" s="83">
        <f t="shared" si="2"/>
        <v>1620</v>
      </c>
      <c r="AG45" s="111"/>
    </row>
    <row r="46" spans="1:33" ht="30" x14ac:dyDescent="0.25">
      <c r="A46" s="107"/>
      <c r="B46" s="16">
        <v>44</v>
      </c>
      <c r="C46" s="27" t="s">
        <v>303</v>
      </c>
      <c r="D46" s="7" t="s">
        <v>73</v>
      </c>
      <c r="E46" s="15" t="s">
        <v>509</v>
      </c>
      <c r="F46" s="16" t="s">
        <v>2</v>
      </c>
      <c r="G46" s="10" t="s">
        <v>3</v>
      </c>
      <c r="H46" s="10">
        <v>24</v>
      </c>
      <c r="I46" s="10"/>
      <c r="J46" s="10">
        <v>24</v>
      </c>
      <c r="K46" s="10">
        <v>12</v>
      </c>
      <c r="L46" s="10">
        <v>5</v>
      </c>
      <c r="M46" s="30">
        <v>20</v>
      </c>
      <c r="N46" s="10">
        <v>24</v>
      </c>
      <c r="O46" s="10">
        <v>3</v>
      </c>
      <c r="P46" s="10">
        <v>300</v>
      </c>
      <c r="Q46" s="10">
        <v>52</v>
      </c>
      <c r="R46" s="10">
        <v>120</v>
      </c>
      <c r="S46" s="10">
        <v>60</v>
      </c>
      <c r="T46" s="10"/>
      <c r="U46" s="10">
        <f t="shared" si="0"/>
        <v>644</v>
      </c>
      <c r="V46" s="18">
        <v>1.62</v>
      </c>
      <c r="W46" s="83">
        <v>1.9</v>
      </c>
      <c r="X46" s="83">
        <v>4</v>
      </c>
      <c r="Y46" s="82"/>
      <c r="Z46" s="83"/>
      <c r="AA46" s="82"/>
      <c r="AB46" s="83"/>
      <c r="AC46" s="82"/>
      <c r="AD46" s="83"/>
      <c r="AE46" s="83">
        <f t="shared" si="1"/>
        <v>2.5</v>
      </c>
      <c r="AF46" s="83">
        <f t="shared" si="2"/>
        <v>1610</v>
      </c>
      <c r="AG46" s="111"/>
    </row>
    <row r="47" spans="1:33" ht="45" x14ac:dyDescent="0.25">
      <c r="A47" s="107"/>
      <c r="B47" s="16">
        <v>45</v>
      </c>
      <c r="C47" s="27" t="s">
        <v>307</v>
      </c>
      <c r="D47" s="7" t="s">
        <v>71</v>
      </c>
      <c r="E47" s="33" t="s">
        <v>488</v>
      </c>
      <c r="F47" s="16" t="s">
        <v>2</v>
      </c>
      <c r="G47" s="10" t="s">
        <v>3</v>
      </c>
      <c r="H47" s="10"/>
      <c r="I47" s="10"/>
      <c r="J47" s="10">
        <v>2</v>
      </c>
      <c r="K47" s="10"/>
      <c r="L47" s="10"/>
      <c r="M47" s="30">
        <v>10</v>
      </c>
      <c r="N47" s="10"/>
      <c r="O47" s="10"/>
      <c r="P47" s="10"/>
      <c r="Q47" s="10"/>
      <c r="R47" s="10"/>
      <c r="S47" s="10"/>
      <c r="T47" s="10"/>
      <c r="U47" s="10">
        <f t="shared" si="0"/>
        <v>12</v>
      </c>
      <c r="V47" s="18">
        <v>12.24</v>
      </c>
      <c r="W47" s="83">
        <v>11.3</v>
      </c>
      <c r="X47" s="83">
        <v>13.5</v>
      </c>
      <c r="Y47" s="82"/>
      <c r="Z47" s="83"/>
      <c r="AA47" s="82"/>
      <c r="AB47" s="83"/>
      <c r="AC47" s="82"/>
      <c r="AD47" s="83"/>
      <c r="AE47" s="83">
        <f t="shared" si="1"/>
        <v>12.34</v>
      </c>
      <c r="AF47" s="83">
        <f t="shared" si="2"/>
        <v>148.07999999999998</v>
      </c>
      <c r="AG47" s="111"/>
    </row>
    <row r="48" spans="1:33" ht="30" x14ac:dyDescent="0.25">
      <c r="A48" s="107"/>
      <c r="B48" s="16">
        <v>46</v>
      </c>
      <c r="C48" s="27" t="s">
        <v>303</v>
      </c>
      <c r="D48" s="16" t="s">
        <v>97</v>
      </c>
      <c r="E48" s="15" t="s">
        <v>96</v>
      </c>
      <c r="F48" s="16" t="s">
        <v>2</v>
      </c>
      <c r="G48" s="10" t="s">
        <v>163</v>
      </c>
      <c r="H48" s="10"/>
      <c r="I48" s="10">
        <v>500</v>
      </c>
      <c r="J48" s="10">
        <v>1000</v>
      </c>
      <c r="K48" s="10"/>
      <c r="L48" s="10"/>
      <c r="M48" s="30">
        <v>300</v>
      </c>
      <c r="N48" s="10"/>
      <c r="O48" s="10"/>
      <c r="P48" s="10"/>
      <c r="Q48" s="10">
        <v>100</v>
      </c>
      <c r="R48" s="10"/>
      <c r="S48" s="10">
        <v>100</v>
      </c>
      <c r="T48" s="10"/>
      <c r="U48" s="10">
        <f t="shared" si="0"/>
        <v>2000</v>
      </c>
      <c r="V48" s="18">
        <v>1.05</v>
      </c>
      <c r="W48" s="78">
        <v>1.18</v>
      </c>
      <c r="X48" s="78">
        <v>0.5</v>
      </c>
      <c r="Y48" s="77" t="s">
        <v>406</v>
      </c>
      <c r="Z48" s="78">
        <v>1.0900000000000001</v>
      </c>
      <c r="AA48" s="77"/>
      <c r="AB48" s="78"/>
      <c r="AC48" s="77"/>
      <c r="AD48" s="78"/>
      <c r="AE48" s="78">
        <f>ROUNDDOWN(AVERAGE(V48:AD48),2)</f>
        <v>0.95</v>
      </c>
      <c r="AF48" s="78">
        <f>U48*AE48</f>
        <v>1900</v>
      </c>
      <c r="AG48" s="111"/>
    </row>
    <row r="49" spans="1:36" ht="30" x14ac:dyDescent="0.25">
      <c r="A49" s="108"/>
      <c r="B49" s="16">
        <v>47</v>
      </c>
      <c r="C49" s="27" t="s">
        <v>303</v>
      </c>
      <c r="D49" s="16" t="s">
        <v>98</v>
      </c>
      <c r="E49" s="15" t="s">
        <v>277</v>
      </c>
      <c r="F49" s="16" t="s">
        <v>2</v>
      </c>
      <c r="G49" s="10" t="s">
        <v>163</v>
      </c>
      <c r="H49" s="10">
        <v>2000</v>
      </c>
      <c r="I49" s="10">
        <v>500</v>
      </c>
      <c r="J49" s="10">
        <v>1000</v>
      </c>
      <c r="K49" s="10">
        <v>500</v>
      </c>
      <c r="L49" s="10"/>
      <c r="M49" s="30"/>
      <c r="N49" s="10">
        <v>250</v>
      </c>
      <c r="O49" s="10"/>
      <c r="P49" s="10">
        <v>100</v>
      </c>
      <c r="Q49" s="10">
        <v>50</v>
      </c>
      <c r="R49" s="10"/>
      <c r="S49" s="10">
        <v>100</v>
      </c>
      <c r="T49" s="10">
        <v>100</v>
      </c>
      <c r="U49" s="10">
        <f t="shared" si="0"/>
        <v>4600</v>
      </c>
      <c r="V49" s="18">
        <v>1.1200000000000001</v>
      </c>
      <c r="W49" s="78">
        <v>1.28</v>
      </c>
      <c r="X49" s="78">
        <v>0.8</v>
      </c>
      <c r="Y49" s="77" t="s">
        <v>489</v>
      </c>
      <c r="Z49" s="78">
        <v>1.46</v>
      </c>
      <c r="AA49" s="77"/>
      <c r="AB49" s="78"/>
      <c r="AC49" s="77"/>
      <c r="AD49" s="78"/>
      <c r="AE49" s="78">
        <f>ROUNDDOWN(AVERAGE(V49:AD49),2)</f>
        <v>1.1599999999999999</v>
      </c>
      <c r="AF49" s="78">
        <f>U49*AE49</f>
        <v>5336</v>
      </c>
      <c r="AG49" s="111"/>
    </row>
    <row r="50" spans="1:36" ht="45" x14ac:dyDescent="0.25">
      <c r="A50" s="101">
        <v>6</v>
      </c>
      <c r="B50" s="45">
        <v>48</v>
      </c>
      <c r="C50" s="46" t="s">
        <v>303</v>
      </c>
      <c r="D50" s="52" t="s">
        <v>254</v>
      </c>
      <c r="E50" s="47" t="s">
        <v>514</v>
      </c>
      <c r="F50" s="45" t="s">
        <v>2</v>
      </c>
      <c r="G50" s="48" t="s">
        <v>3</v>
      </c>
      <c r="H50" s="48">
        <v>48</v>
      </c>
      <c r="I50" s="48">
        <v>1200</v>
      </c>
      <c r="J50" s="48">
        <v>120</v>
      </c>
      <c r="K50" s="48">
        <v>130</v>
      </c>
      <c r="L50" s="48"/>
      <c r="M50" s="49">
        <v>160</v>
      </c>
      <c r="N50" s="48">
        <v>420</v>
      </c>
      <c r="O50" s="48">
        <v>350</v>
      </c>
      <c r="P50" s="48">
        <v>300</v>
      </c>
      <c r="Q50" s="48">
        <v>410</v>
      </c>
      <c r="R50" s="48">
        <v>500</v>
      </c>
      <c r="S50" s="48">
        <v>150</v>
      </c>
      <c r="T50" s="48">
        <v>500</v>
      </c>
      <c r="U50" s="48">
        <f t="shared" si="0"/>
        <v>4288</v>
      </c>
      <c r="V50" s="50">
        <v>2.15</v>
      </c>
      <c r="W50" s="84">
        <v>2.2400000000000002</v>
      </c>
      <c r="X50" s="84">
        <v>4.8</v>
      </c>
      <c r="Y50" s="81" t="s">
        <v>405</v>
      </c>
      <c r="Z50" s="84">
        <v>3.33</v>
      </c>
      <c r="AA50" s="81"/>
      <c r="AB50" s="84"/>
      <c r="AC50" s="81"/>
      <c r="AD50" s="84"/>
      <c r="AE50" s="84">
        <f t="shared" si="1"/>
        <v>3.13</v>
      </c>
      <c r="AF50" s="84">
        <f t="shared" si="2"/>
        <v>13421.439999999999</v>
      </c>
      <c r="AG50" s="112">
        <f>SUM(AF50:AF54)</f>
        <v>47196.939999999995</v>
      </c>
    </row>
    <row r="51" spans="1:36" ht="45" x14ac:dyDescent="0.25">
      <c r="A51" s="101"/>
      <c r="B51" s="45">
        <v>49</v>
      </c>
      <c r="C51" s="46" t="s">
        <v>303</v>
      </c>
      <c r="D51" s="52" t="s">
        <v>75</v>
      </c>
      <c r="E51" s="47" t="s">
        <v>515</v>
      </c>
      <c r="F51" s="45" t="s">
        <v>2</v>
      </c>
      <c r="G51" s="48" t="s">
        <v>3</v>
      </c>
      <c r="H51" s="48">
        <v>48</v>
      </c>
      <c r="I51" s="48">
        <v>1200</v>
      </c>
      <c r="J51" s="48">
        <v>120</v>
      </c>
      <c r="K51" s="48">
        <v>400</v>
      </c>
      <c r="L51" s="48">
        <v>5</v>
      </c>
      <c r="M51" s="49">
        <v>160</v>
      </c>
      <c r="N51" s="48">
        <v>420</v>
      </c>
      <c r="O51" s="48">
        <v>350</v>
      </c>
      <c r="P51" s="48">
        <v>300</v>
      </c>
      <c r="Q51" s="48">
        <v>410</v>
      </c>
      <c r="R51" s="48">
        <v>500</v>
      </c>
      <c r="S51" s="48">
        <v>150</v>
      </c>
      <c r="T51" s="48">
        <v>500</v>
      </c>
      <c r="U51" s="48">
        <f t="shared" si="0"/>
        <v>4563</v>
      </c>
      <c r="V51" s="50">
        <v>2.19</v>
      </c>
      <c r="W51" s="84">
        <v>2.2400000000000002</v>
      </c>
      <c r="X51" s="84">
        <v>4.8</v>
      </c>
      <c r="Y51" s="81" t="s">
        <v>405</v>
      </c>
      <c r="Z51" s="84">
        <v>3.33</v>
      </c>
      <c r="AA51" s="81"/>
      <c r="AB51" s="84"/>
      <c r="AC51" s="81"/>
      <c r="AD51" s="84"/>
      <c r="AE51" s="84">
        <f t="shared" si="1"/>
        <v>3.14</v>
      </c>
      <c r="AF51" s="84">
        <f t="shared" si="2"/>
        <v>14327.82</v>
      </c>
      <c r="AG51" s="112"/>
    </row>
    <row r="52" spans="1:36" ht="45" x14ac:dyDescent="0.25">
      <c r="A52" s="101"/>
      <c r="B52" s="45">
        <v>50</v>
      </c>
      <c r="C52" s="46" t="s">
        <v>303</v>
      </c>
      <c r="D52" s="52" t="s">
        <v>76</v>
      </c>
      <c r="E52" s="47" t="s">
        <v>516</v>
      </c>
      <c r="F52" s="45" t="s">
        <v>2</v>
      </c>
      <c r="G52" s="48" t="s">
        <v>3</v>
      </c>
      <c r="H52" s="48">
        <v>24</v>
      </c>
      <c r="I52" s="48">
        <v>480</v>
      </c>
      <c r="J52" s="48">
        <v>24</v>
      </c>
      <c r="K52" s="48">
        <v>130</v>
      </c>
      <c r="L52" s="48"/>
      <c r="M52" s="49">
        <v>160</v>
      </c>
      <c r="N52" s="48">
        <v>120</v>
      </c>
      <c r="O52" s="48">
        <v>100</v>
      </c>
      <c r="P52" s="48">
        <v>150</v>
      </c>
      <c r="Q52" s="48">
        <v>205</v>
      </c>
      <c r="R52" s="48">
        <v>250</v>
      </c>
      <c r="S52" s="48">
        <v>150</v>
      </c>
      <c r="T52" s="48"/>
      <c r="U52" s="48">
        <f t="shared" si="0"/>
        <v>1793</v>
      </c>
      <c r="V52" s="50">
        <v>2</v>
      </c>
      <c r="W52" s="84">
        <v>2.2400000000000002</v>
      </c>
      <c r="X52" s="84">
        <v>4.8</v>
      </c>
      <c r="Y52" s="81" t="s">
        <v>405</v>
      </c>
      <c r="Z52" s="84">
        <v>3.33</v>
      </c>
      <c r="AA52" s="81"/>
      <c r="AB52" s="84"/>
      <c r="AC52" s="81"/>
      <c r="AD52" s="84"/>
      <c r="AE52" s="84">
        <f t="shared" si="1"/>
        <v>3.09</v>
      </c>
      <c r="AF52" s="84">
        <f t="shared" si="2"/>
        <v>5540.37</v>
      </c>
      <c r="AG52" s="112"/>
    </row>
    <row r="53" spans="1:36" ht="45" x14ac:dyDescent="0.25">
      <c r="A53" s="101"/>
      <c r="B53" s="45">
        <v>51</v>
      </c>
      <c r="C53" s="46" t="s">
        <v>303</v>
      </c>
      <c r="D53" s="52" t="s">
        <v>77</v>
      </c>
      <c r="E53" s="47" t="s">
        <v>517</v>
      </c>
      <c r="F53" s="45" t="s">
        <v>2</v>
      </c>
      <c r="G53" s="48" t="s">
        <v>3</v>
      </c>
      <c r="H53" s="48">
        <v>24</v>
      </c>
      <c r="I53" s="48">
        <v>720</v>
      </c>
      <c r="J53" s="48">
        <v>120</v>
      </c>
      <c r="K53" s="48">
        <v>130</v>
      </c>
      <c r="L53" s="48">
        <v>5</v>
      </c>
      <c r="M53" s="49">
        <v>160</v>
      </c>
      <c r="N53" s="48">
        <v>240</v>
      </c>
      <c r="O53" s="48">
        <v>100</v>
      </c>
      <c r="P53" s="48">
        <v>300</v>
      </c>
      <c r="Q53" s="48">
        <v>410</v>
      </c>
      <c r="R53" s="48">
        <v>400</v>
      </c>
      <c r="S53" s="48">
        <v>150</v>
      </c>
      <c r="T53" s="48">
        <v>100</v>
      </c>
      <c r="U53" s="48">
        <f t="shared" si="0"/>
        <v>2859</v>
      </c>
      <c r="V53" s="50">
        <v>2</v>
      </c>
      <c r="W53" s="84">
        <v>2.2400000000000002</v>
      </c>
      <c r="X53" s="84">
        <v>4.8</v>
      </c>
      <c r="Y53" s="81" t="s">
        <v>405</v>
      </c>
      <c r="Z53" s="84">
        <v>3.33</v>
      </c>
      <c r="AA53" s="81"/>
      <c r="AB53" s="84"/>
      <c r="AC53" s="81"/>
      <c r="AD53" s="84"/>
      <c r="AE53" s="84">
        <f t="shared" si="1"/>
        <v>3.09</v>
      </c>
      <c r="AF53" s="84">
        <f t="shared" si="2"/>
        <v>8834.31</v>
      </c>
      <c r="AG53" s="112"/>
    </row>
    <row r="54" spans="1:36" s="19" customFormat="1" ht="45" x14ac:dyDescent="0.25">
      <c r="A54" s="102"/>
      <c r="B54" s="45">
        <v>52</v>
      </c>
      <c r="C54" s="46" t="s">
        <v>308</v>
      </c>
      <c r="D54" s="45" t="s">
        <v>79</v>
      </c>
      <c r="E54" s="47" t="s">
        <v>74</v>
      </c>
      <c r="F54" s="45" t="s">
        <v>2</v>
      </c>
      <c r="G54" s="48" t="s">
        <v>78</v>
      </c>
      <c r="H54" s="48">
        <v>12</v>
      </c>
      <c r="I54" s="48">
        <v>204</v>
      </c>
      <c r="J54" s="48">
        <v>26</v>
      </c>
      <c r="K54" s="48">
        <v>15</v>
      </c>
      <c r="L54" s="48"/>
      <c r="M54" s="49">
        <v>15</v>
      </c>
      <c r="N54" s="48"/>
      <c r="O54" s="48"/>
      <c r="P54" s="48"/>
      <c r="Q54" s="48">
        <v>103</v>
      </c>
      <c r="R54" s="48"/>
      <c r="S54" s="48">
        <v>100</v>
      </c>
      <c r="T54" s="48"/>
      <c r="U54" s="48">
        <f t="shared" si="0"/>
        <v>475</v>
      </c>
      <c r="V54" s="50">
        <v>8.1199999999999992</v>
      </c>
      <c r="W54" s="80">
        <v>11.2</v>
      </c>
      <c r="X54" s="80">
        <v>11</v>
      </c>
      <c r="Y54" s="79" t="s">
        <v>486</v>
      </c>
      <c r="Z54" s="80">
        <v>12.4</v>
      </c>
      <c r="AA54" s="79"/>
      <c r="AB54" s="80"/>
      <c r="AC54" s="79"/>
      <c r="AD54" s="80"/>
      <c r="AE54" s="80">
        <f>ROUNDDOWN(AVERAGE(V54:AD54),2)</f>
        <v>10.68</v>
      </c>
      <c r="AF54" s="80">
        <f>U54*AE54</f>
        <v>5073</v>
      </c>
      <c r="AG54" s="112"/>
      <c r="AH54" s="17"/>
      <c r="AI54" s="17"/>
      <c r="AJ54" s="17"/>
    </row>
    <row r="55" spans="1:36" ht="18.75" customHeight="1" x14ac:dyDescent="0.25">
      <c r="A55" s="106">
        <v>7</v>
      </c>
      <c r="B55" s="16">
        <v>53</v>
      </c>
      <c r="C55" s="27" t="s">
        <v>301</v>
      </c>
      <c r="D55" s="16" t="s">
        <v>108</v>
      </c>
      <c r="E55" s="15" t="s">
        <v>103</v>
      </c>
      <c r="F55" s="16" t="s">
        <v>8</v>
      </c>
      <c r="G55" s="10" t="s">
        <v>3</v>
      </c>
      <c r="H55" s="10">
        <v>10</v>
      </c>
      <c r="I55" s="10">
        <v>10</v>
      </c>
      <c r="J55" s="10"/>
      <c r="K55" s="10">
        <v>100</v>
      </c>
      <c r="L55" s="10"/>
      <c r="M55" s="30">
        <v>50</v>
      </c>
      <c r="N55" s="10"/>
      <c r="O55" s="10">
        <v>20</v>
      </c>
      <c r="P55" s="10"/>
      <c r="Q55" s="10">
        <v>15</v>
      </c>
      <c r="R55" s="10">
        <v>50</v>
      </c>
      <c r="S55" s="10">
        <v>20</v>
      </c>
      <c r="T55" s="10">
        <v>20</v>
      </c>
      <c r="U55" s="10">
        <f t="shared" si="0"/>
        <v>295</v>
      </c>
      <c r="V55" s="18">
        <v>0.63</v>
      </c>
      <c r="W55" s="78"/>
      <c r="X55" s="78">
        <v>0.8</v>
      </c>
      <c r="Y55" s="77" t="s">
        <v>490</v>
      </c>
      <c r="Z55" s="78">
        <v>1</v>
      </c>
      <c r="AA55" s="77"/>
      <c r="AB55" s="78"/>
      <c r="AC55" s="77"/>
      <c r="AD55" s="78"/>
      <c r="AE55" s="78">
        <f t="shared" si="1"/>
        <v>0.81</v>
      </c>
      <c r="AF55" s="78">
        <f t="shared" si="2"/>
        <v>238.95000000000002</v>
      </c>
      <c r="AG55" s="111">
        <f>SUM(AF55:AF85)</f>
        <v>18652.910000000003</v>
      </c>
    </row>
    <row r="56" spans="1:36" ht="18.75" customHeight="1" x14ac:dyDescent="0.25">
      <c r="A56" s="107"/>
      <c r="B56" s="16">
        <v>54</v>
      </c>
      <c r="C56" s="27" t="s">
        <v>301</v>
      </c>
      <c r="D56" s="16" t="s">
        <v>109</v>
      </c>
      <c r="E56" s="15" t="s">
        <v>104</v>
      </c>
      <c r="F56" s="16" t="s">
        <v>8</v>
      </c>
      <c r="G56" s="10" t="s">
        <v>3</v>
      </c>
      <c r="H56" s="10">
        <v>10</v>
      </c>
      <c r="I56" s="10">
        <v>10</v>
      </c>
      <c r="J56" s="10"/>
      <c r="K56" s="10">
        <v>100</v>
      </c>
      <c r="L56" s="10"/>
      <c r="M56" s="30">
        <v>50</v>
      </c>
      <c r="N56" s="10"/>
      <c r="O56" s="10">
        <v>20</v>
      </c>
      <c r="P56" s="10">
        <v>100</v>
      </c>
      <c r="Q56" s="10">
        <v>15</v>
      </c>
      <c r="R56" s="10">
        <v>50</v>
      </c>
      <c r="S56" s="10">
        <v>20</v>
      </c>
      <c r="T56" s="10">
        <v>20</v>
      </c>
      <c r="U56" s="10">
        <f t="shared" si="0"/>
        <v>395</v>
      </c>
      <c r="V56" s="18">
        <v>0.63</v>
      </c>
      <c r="W56" s="78"/>
      <c r="X56" s="78">
        <v>0.8</v>
      </c>
      <c r="Y56" s="77" t="s">
        <v>490</v>
      </c>
      <c r="Z56" s="78">
        <v>1</v>
      </c>
      <c r="AA56" s="77"/>
      <c r="AB56" s="78"/>
      <c r="AC56" s="77"/>
      <c r="AD56" s="78"/>
      <c r="AE56" s="78">
        <f t="shared" si="1"/>
        <v>0.81</v>
      </c>
      <c r="AF56" s="78">
        <f t="shared" si="2"/>
        <v>319.95000000000005</v>
      </c>
      <c r="AG56" s="111"/>
    </row>
    <row r="57" spans="1:36" ht="18.75" customHeight="1" x14ac:dyDescent="0.25">
      <c r="A57" s="107"/>
      <c r="B57" s="16">
        <v>55</v>
      </c>
      <c r="C57" s="27" t="s">
        <v>301</v>
      </c>
      <c r="D57" s="16" t="s">
        <v>110</v>
      </c>
      <c r="E57" s="15" t="s">
        <v>105</v>
      </c>
      <c r="F57" s="16" t="s">
        <v>8</v>
      </c>
      <c r="G57" s="10" t="s">
        <v>3</v>
      </c>
      <c r="H57" s="10">
        <v>10</v>
      </c>
      <c r="I57" s="10">
        <v>50</v>
      </c>
      <c r="J57" s="10">
        <v>50</v>
      </c>
      <c r="K57" s="10">
        <v>100</v>
      </c>
      <c r="L57" s="10"/>
      <c r="M57" s="30">
        <v>50</v>
      </c>
      <c r="N57" s="10"/>
      <c r="O57" s="10">
        <v>20</v>
      </c>
      <c r="P57" s="10">
        <v>100</v>
      </c>
      <c r="Q57" s="10">
        <v>15</v>
      </c>
      <c r="R57" s="10">
        <v>50</v>
      </c>
      <c r="S57" s="10">
        <v>20</v>
      </c>
      <c r="T57" s="10">
        <v>60</v>
      </c>
      <c r="U57" s="10">
        <f t="shared" si="0"/>
        <v>525</v>
      </c>
      <c r="V57" s="18">
        <v>0.63</v>
      </c>
      <c r="W57" s="78"/>
      <c r="X57" s="78">
        <v>0.8</v>
      </c>
      <c r="Y57" s="77" t="s">
        <v>490</v>
      </c>
      <c r="Z57" s="78">
        <v>1</v>
      </c>
      <c r="AA57" s="77"/>
      <c r="AB57" s="78"/>
      <c r="AC57" s="77"/>
      <c r="AD57" s="78"/>
      <c r="AE57" s="78">
        <f t="shared" si="1"/>
        <v>0.81</v>
      </c>
      <c r="AF57" s="78">
        <f t="shared" si="2"/>
        <v>425.25</v>
      </c>
      <c r="AG57" s="111"/>
    </row>
    <row r="58" spans="1:36" ht="18.75" customHeight="1" x14ac:dyDescent="0.25">
      <c r="A58" s="107"/>
      <c r="B58" s="16">
        <v>56</v>
      </c>
      <c r="C58" s="27" t="s">
        <v>301</v>
      </c>
      <c r="D58" s="16" t="s">
        <v>111</v>
      </c>
      <c r="E58" s="15" t="s">
        <v>106</v>
      </c>
      <c r="F58" s="16" t="s">
        <v>2</v>
      </c>
      <c r="G58" s="10" t="s">
        <v>3</v>
      </c>
      <c r="H58" s="10">
        <v>10</v>
      </c>
      <c r="I58" s="10">
        <v>10</v>
      </c>
      <c r="J58" s="10"/>
      <c r="K58" s="10">
        <v>100</v>
      </c>
      <c r="L58" s="10"/>
      <c r="M58" s="30">
        <v>50</v>
      </c>
      <c r="N58" s="10"/>
      <c r="O58" s="10">
        <v>20</v>
      </c>
      <c r="P58" s="10"/>
      <c r="Q58" s="10">
        <v>15</v>
      </c>
      <c r="R58" s="10">
        <v>50</v>
      </c>
      <c r="S58" s="10">
        <v>20</v>
      </c>
      <c r="T58" s="10">
        <v>20</v>
      </c>
      <c r="U58" s="10">
        <f t="shared" si="0"/>
        <v>295</v>
      </c>
      <c r="V58" s="18">
        <v>0.63</v>
      </c>
      <c r="W58" s="78"/>
      <c r="X58" s="78">
        <v>0.8</v>
      </c>
      <c r="Y58" s="77" t="s">
        <v>490</v>
      </c>
      <c r="Z58" s="78">
        <v>1</v>
      </c>
      <c r="AA58" s="77"/>
      <c r="AB58" s="78"/>
      <c r="AC58" s="77"/>
      <c r="AD58" s="78"/>
      <c r="AE58" s="78">
        <f t="shared" si="1"/>
        <v>0.81</v>
      </c>
      <c r="AF58" s="78">
        <f t="shared" si="2"/>
        <v>238.95000000000002</v>
      </c>
      <c r="AG58" s="111"/>
    </row>
    <row r="59" spans="1:36" s="1" customFormat="1" ht="18.75" customHeight="1" x14ac:dyDescent="0.25">
      <c r="A59" s="107"/>
      <c r="B59" s="16">
        <v>57</v>
      </c>
      <c r="C59" s="27" t="s">
        <v>301</v>
      </c>
      <c r="D59" s="16" t="s">
        <v>112</v>
      </c>
      <c r="E59" s="15" t="s">
        <v>107</v>
      </c>
      <c r="F59" s="16" t="s">
        <v>8</v>
      </c>
      <c r="G59" s="10" t="s">
        <v>3</v>
      </c>
      <c r="H59" s="10">
        <v>10</v>
      </c>
      <c r="I59" s="10">
        <v>10</v>
      </c>
      <c r="J59" s="10"/>
      <c r="K59" s="10">
        <v>100</v>
      </c>
      <c r="L59" s="10"/>
      <c r="M59" s="30">
        <v>50</v>
      </c>
      <c r="N59" s="10"/>
      <c r="O59" s="10">
        <v>20</v>
      </c>
      <c r="P59" s="10"/>
      <c r="Q59" s="10">
        <v>15</v>
      </c>
      <c r="R59" s="10">
        <v>50</v>
      </c>
      <c r="S59" s="10">
        <v>20</v>
      </c>
      <c r="T59" s="10">
        <v>60</v>
      </c>
      <c r="U59" s="10">
        <f t="shared" si="0"/>
        <v>335</v>
      </c>
      <c r="V59" s="18">
        <v>0.63</v>
      </c>
      <c r="W59" s="78"/>
      <c r="X59" s="78">
        <v>0.8</v>
      </c>
      <c r="Y59" s="77" t="s">
        <v>490</v>
      </c>
      <c r="Z59" s="78">
        <v>1</v>
      </c>
      <c r="AA59" s="77"/>
      <c r="AB59" s="78"/>
      <c r="AC59" s="77"/>
      <c r="AD59" s="78"/>
      <c r="AE59" s="78">
        <f t="shared" si="1"/>
        <v>0.81</v>
      </c>
      <c r="AF59" s="78">
        <f t="shared" si="2"/>
        <v>271.35000000000002</v>
      </c>
      <c r="AG59" s="111"/>
      <c r="AH59" s="17"/>
      <c r="AI59" s="17"/>
      <c r="AJ59" s="17"/>
    </row>
    <row r="60" spans="1:36" ht="30" x14ac:dyDescent="0.25">
      <c r="A60" s="107"/>
      <c r="B60" s="16">
        <v>58</v>
      </c>
      <c r="C60" s="27" t="s">
        <v>302</v>
      </c>
      <c r="D60" s="9" t="s">
        <v>285</v>
      </c>
      <c r="E60" s="15" t="s">
        <v>462</v>
      </c>
      <c r="F60" s="16" t="s">
        <v>8</v>
      </c>
      <c r="G60" s="10" t="s">
        <v>3</v>
      </c>
      <c r="H60" s="10">
        <v>5</v>
      </c>
      <c r="I60" s="10">
        <v>10</v>
      </c>
      <c r="J60" s="10"/>
      <c r="K60" s="10">
        <v>20</v>
      </c>
      <c r="L60" s="10">
        <v>2</v>
      </c>
      <c r="M60" s="30">
        <v>30</v>
      </c>
      <c r="N60" s="10"/>
      <c r="O60" s="10"/>
      <c r="P60" s="10"/>
      <c r="Q60" s="10">
        <v>30</v>
      </c>
      <c r="R60" s="10">
        <v>30</v>
      </c>
      <c r="S60" s="10">
        <v>20</v>
      </c>
      <c r="T60" s="10">
        <v>45</v>
      </c>
      <c r="U60" s="10">
        <f t="shared" si="0"/>
        <v>192</v>
      </c>
      <c r="V60" s="18">
        <v>1.32</v>
      </c>
      <c r="W60" s="78">
        <v>1.67</v>
      </c>
      <c r="X60" s="78">
        <v>1.65</v>
      </c>
      <c r="Y60" s="77" t="s">
        <v>429</v>
      </c>
      <c r="Z60" s="78">
        <v>1.65</v>
      </c>
      <c r="AA60" s="77"/>
      <c r="AB60" s="78"/>
      <c r="AC60" s="77"/>
      <c r="AD60" s="78"/>
      <c r="AE60" s="78">
        <f t="shared" ref="AE60:AE70" si="3">ROUNDDOWN(AVERAGE(V60:AD60),2)</f>
        <v>1.57</v>
      </c>
      <c r="AF60" s="78">
        <f t="shared" ref="AF60:AF70" si="4">U60*AE60</f>
        <v>301.44</v>
      </c>
      <c r="AG60" s="111"/>
    </row>
    <row r="61" spans="1:36" s="26" customFormat="1" ht="30" x14ac:dyDescent="0.25">
      <c r="A61" s="107"/>
      <c r="B61" s="16">
        <v>59</v>
      </c>
      <c r="C61" s="27" t="s">
        <v>302</v>
      </c>
      <c r="D61" s="9" t="s">
        <v>287</v>
      </c>
      <c r="E61" s="15" t="s">
        <v>463</v>
      </c>
      <c r="F61" s="16" t="s">
        <v>8</v>
      </c>
      <c r="G61" s="10" t="s">
        <v>3</v>
      </c>
      <c r="H61" s="10">
        <v>5</v>
      </c>
      <c r="I61" s="10">
        <v>10</v>
      </c>
      <c r="J61" s="10">
        <v>20</v>
      </c>
      <c r="K61" s="10">
        <v>20</v>
      </c>
      <c r="L61" s="10">
        <v>2</v>
      </c>
      <c r="M61" s="30">
        <v>30</v>
      </c>
      <c r="N61" s="10"/>
      <c r="O61" s="10"/>
      <c r="P61" s="10"/>
      <c r="Q61" s="10">
        <v>30</v>
      </c>
      <c r="R61" s="10">
        <v>30</v>
      </c>
      <c r="S61" s="10">
        <v>20</v>
      </c>
      <c r="T61" s="10">
        <v>45</v>
      </c>
      <c r="U61" s="10">
        <f t="shared" si="0"/>
        <v>212</v>
      </c>
      <c r="V61" s="18">
        <v>1.32</v>
      </c>
      <c r="W61" s="78">
        <v>1.67</v>
      </c>
      <c r="X61" s="78">
        <v>1.65</v>
      </c>
      <c r="Y61" s="77" t="s">
        <v>429</v>
      </c>
      <c r="Z61" s="78">
        <v>1.65</v>
      </c>
      <c r="AA61" s="77"/>
      <c r="AB61" s="78"/>
      <c r="AC61" s="77"/>
      <c r="AD61" s="78"/>
      <c r="AE61" s="78">
        <f t="shared" si="3"/>
        <v>1.57</v>
      </c>
      <c r="AF61" s="78">
        <f t="shared" si="4"/>
        <v>332.84000000000003</v>
      </c>
      <c r="AG61" s="111"/>
      <c r="AH61" s="17"/>
      <c r="AI61" s="17"/>
      <c r="AJ61" s="17"/>
    </row>
    <row r="62" spans="1:36" ht="30" x14ac:dyDescent="0.25">
      <c r="A62" s="107"/>
      <c r="B62" s="16">
        <v>60</v>
      </c>
      <c r="C62" s="27" t="s">
        <v>302</v>
      </c>
      <c r="D62" s="16" t="s">
        <v>294</v>
      </c>
      <c r="E62" s="15" t="s">
        <v>464</v>
      </c>
      <c r="F62" s="16" t="s">
        <v>8</v>
      </c>
      <c r="G62" s="10" t="s">
        <v>3</v>
      </c>
      <c r="H62" s="10">
        <v>5</v>
      </c>
      <c r="I62" s="10"/>
      <c r="J62" s="10"/>
      <c r="K62" s="10">
        <v>20</v>
      </c>
      <c r="L62" s="10"/>
      <c r="M62" s="30">
        <v>30</v>
      </c>
      <c r="N62" s="10"/>
      <c r="O62" s="10"/>
      <c r="P62" s="10"/>
      <c r="Q62" s="10">
        <v>30</v>
      </c>
      <c r="R62" s="10">
        <v>20</v>
      </c>
      <c r="S62" s="10">
        <v>20</v>
      </c>
      <c r="T62" s="10">
        <v>35</v>
      </c>
      <c r="U62" s="10">
        <f t="shared" si="0"/>
        <v>160</v>
      </c>
      <c r="V62" s="18">
        <v>1.32</v>
      </c>
      <c r="W62" s="78">
        <v>1.67</v>
      </c>
      <c r="X62" s="78">
        <v>1.65</v>
      </c>
      <c r="Y62" s="77" t="s">
        <v>429</v>
      </c>
      <c r="Z62" s="78">
        <v>1.65</v>
      </c>
      <c r="AA62" s="77"/>
      <c r="AB62" s="78"/>
      <c r="AC62" s="77"/>
      <c r="AD62" s="78"/>
      <c r="AE62" s="78">
        <f t="shared" si="3"/>
        <v>1.57</v>
      </c>
      <c r="AF62" s="78">
        <f t="shared" si="4"/>
        <v>251.20000000000002</v>
      </c>
      <c r="AG62" s="111"/>
    </row>
    <row r="63" spans="1:36" ht="30" x14ac:dyDescent="0.25">
      <c r="A63" s="107"/>
      <c r="B63" s="16">
        <v>61</v>
      </c>
      <c r="C63" s="27" t="s">
        <v>302</v>
      </c>
      <c r="D63" s="9" t="s">
        <v>284</v>
      </c>
      <c r="E63" s="15" t="s">
        <v>465</v>
      </c>
      <c r="F63" s="16" t="s">
        <v>8</v>
      </c>
      <c r="G63" s="10" t="s">
        <v>3</v>
      </c>
      <c r="H63" s="10">
        <v>5</v>
      </c>
      <c r="I63" s="10">
        <v>10</v>
      </c>
      <c r="J63" s="10"/>
      <c r="K63" s="10">
        <v>20</v>
      </c>
      <c r="L63" s="10">
        <v>2</v>
      </c>
      <c r="M63" s="30">
        <v>30</v>
      </c>
      <c r="N63" s="10"/>
      <c r="O63" s="10"/>
      <c r="P63" s="10"/>
      <c r="Q63" s="10">
        <v>30</v>
      </c>
      <c r="R63" s="10">
        <v>30</v>
      </c>
      <c r="S63" s="10">
        <v>20</v>
      </c>
      <c r="T63" s="10">
        <v>35</v>
      </c>
      <c r="U63" s="10">
        <f t="shared" si="0"/>
        <v>182</v>
      </c>
      <c r="V63" s="18">
        <v>1.32</v>
      </c>
      <c r="W63" s="78">
        <v>1.67</v>
      </c>
      <c r="X63" s="78">
        <v>1.65</v>
      </c>
      <c r="Y63" s="77" t="s">
        <v>429</v>
      </c>
      <c r="Z63" s="78">
        <v>1.65</v>
      </c>
      <c r="AA63" s="77"/>
      <c r="AB63" s="78"/>
      <c r="AC63" s="77"/>
      <c r="AD63" s="78"/>
      <c r="AE63" s="78">
        <f t="shared" si="3"/>
        <v>1.57</v>
      </c>
      <c r="AF63" s="78">
        <f t="shared" si="4"/>
        <v>285.74</v>
      </c>
      <c r="AG63" s="111"/>
    </row>
    <row r="64" spans="1:36" ht="30" x14ac:dyDescent="0.25">
      <c r="A64" s="107"/>
      <c r="B64" s="16">
        <v>62</v>
      </c>
      <c r="C64" s="27" t="s">
        <v>302</v>
      </c>
      <c r="D64" s="16" t="s">
        <v>113</v>
      </c>
      <c r="E64" s="15" t="s">
        <v>466</v>
      </c>
      <c r="F64" s="16" t="s">
        <v>8</v>
      </c>
      <c r="G64" s="10" t="s">
        <v>3</v>
      </c>
      <c r="H64" s="10">
        <v>5</v>
      </c>
      <c r="I64" s="10"/>
      <c r="J64" s="10"/>
      <c r="K64" s="10">
        <v>20</v>
      </c>
      <c r="L64" s="10">
        <v>2</v>
      </c>
      <c r="M64" s="30">
        <v>30</v>
      </c>
      <c r="N64" s="10"/>
      <c r="O64" s="10"/>
      <c r="P64" s="10"/>
      <c r="Q64" s="10">
        <v>30</v>
      </c>
      <c r="R64" s="10">
        <v>30</v>
      </c>
      <c r="S64" s="10">
        <v>20</v>
      </c>
      <c r="T64" s="10">
        <v>35</v>
      </c>
      <c r="U64" s="10">
        <f t="shared" si="0"/>
        <v>172</v>
      </c>
      <c r="V64" s="18">
        <v>1.32</v>
      </c>
      <c r="W64" s="78">
        <v>1.67</v>
      </c>
      <c r="X64" s="78">
        <v>1.65</v>
      </c>
      <c r="Y64" s="77" t="s">
        <v>429</v>
      </c>
      <c r="Z64" s="78">
        <v>1.65</v>
      </c>
      <c r="AA64" s="77"/>
      <c r="AB64" s="78"/>
      <c r="AC64" s="77"/>
      <c r="AD64" s="78"/>
      <c r="AE64" s="78">
        <f t="shared" si="3"/>
        <v>1.57</v>
      </c>
      <c r="AF64" s="78">
        <f t="shared" si="4"/>
        <v>270.04000000000002</v>
      </c>
      <c r="AG64" s="111"/>
    </row>
    <row r="65" spans="1:36" ht="30" x14ac:dyDescent="0.25">
      <c r="A65" s="107"/>
      <c r="B65" s="16">
        <v>63</v>
      </c>
      <c r="C65" s="27" t="s">
        <v>302</v>
      </c>
      <c r="D65" s="16" t="s">
        <v>286</v>
      </c>
      <c r="E65" s="15" t="s">
        <v>467</v>
      </c>
      <c r="F65" s="16" t="s">
        <v>8</v>
      </c>
      <c r="G65" s="10" t="s">
        <v>3</v>
      </c>
      <c r="H65" s="10">
        <v>5</v>
      </c>
      <c r="I65" s="10"/>
      <c r="J65" s="10"/>
      <c r="K65" s="10">
        <v>20</v>
      </c>
      <c r="L65" s="10"/>
      <c r="M65" s="30">
        <v>30</v>
      </c>
      <c r="N65" s="10"/>
      <c r="O65" s="10"/>
      <c r="P65" s="10"/>
      <c r="Q65" s="10">
        <v>30</v>
      </c>
      <c r="R65" s="10">
        <v>30</v>
      </c>
      <c r="S65" s="10">
        <v>20</v>
      </c>
      <c r="T65" s="10">
        <v>35</v>
      </c>
      <c r="U65" s="10">
        <f t="shared" si="0"/>
        <v>170</v>
      </c>
      <c r="V65" s="18">
        <v>1.32</v>
      </c>
      <c r="W65" s="78">
        <v>1.67</v>
      </c>
      <c r="X65" s="78">
        <v>1.65</v>
      </c>
      <c r="Y65" s="77" t="s">
        <v>429</v>
      </c>
      <c r="Z65" s="78">
        <v>1.65</v>
      </c>
      <c r="AA65" s="77"/>
      <c r="AB65" s="78"/>
      <c r="AC65" s="77"/>
      <c r="AD65" s="78"/>
      <c r="AE65" s="78">
        <f t="shared" si="3"/>
        <v>1.57</v>
      </c>
      <c r="AF65" s="78">
        <f t="shared" si="4"/>
        <v>266.90000000000003</v>
      </c>
      <c r="AG65" s="111"/>
    </row>
    <row r="66" spans="1:36" ht="30" x14ac:dyDescent="0.25">
      <c r="A66" s="107"/>
      <c r="B66" s="16">
        <v>64</v>
      </c>
      <c r="C66" s="27" t="s">
        <v>302</v>
      </c>
      <c r="D66" s="16" t="s">
        <v>114</v>
      </c>
      <c r="E66" s="15" t="s">
        <v>468</v>
      </c>
      <c r="F66" s="16" t="s">
        <v>8</v>
      </c>
      <c r="G66" s="10" t="s">
        <v>3</v>
      </c>
      <c r="H66" s="10">
        <v>5</v>
      </c>
      <c r="I66" s="10"/>
      <c r="J66" s="10"/>
      <c r="K66" s="10">
        <v>20</v>
      </c>
      <c r="L66" s="10">
        <v>2</v>
      </c>
      <c r="M66" s="30">
        <v>30</v>
      </c>
      <c r="N66" s="10"/>
      <c r="O66" s="10"/>
      <c r="P66" s="10"/>
      <c r="Q66" s="10">
        <v>30</v>
      </c>
      <c r="R66" s="10">
        <v>20</v>
      </c>
      <c r="S66" s="10">
        <v>20</v>
      </c>
      <c r="T66" s="10">
        <v>35</v>
      </c>
      <c r="U66" s="10">
        <f t="shared" si="0"/>
        <v>162</v>
      </c>
      <c r="V66" s="18">
        <v>1.32</v>
      </c>
      <c r="W66" s="78">
        <v>1.67</v>
      </c>
      <c r="X66" s="78">
        <v>1.65</v>
      </c>
      <c r="Y66" s="77" t="s">
        <v>429</v>
      </c>
      <c r="Z66" s="78">
        <v>1.65</v>
      </c>
      <c r="AA66" s="77"/>
      <c r="AB66" s="78"/>
      <c r="AC66" s="77"/>
      <c r="AD66" s="78"/>
      <c r="AE66" s="78">
        <f t="shared" si="3"/>
        <v>1.57</v>
      </c>
      <c r="AF66" s="78">
        <f t="shared" si="4"/>
        <v>254.34</v>
      </c>
      <c r="AG66" s="111"/>
    </row>
    <row r="67" spans="1:36" s="14" customFormat="1" ht="30" x14ac:dyDescent="0.25">
      <c r="A67" s="107"/>
      <c r="B67" s="16">
        <v>65</v>
      </c>
      <c r="C67" s="27" t="s">
        <v>302</v>
      </c>
      <c r="D67" s="16" t="s">
        <v>115</v>
      </c>
      <c r="E67" s="15" t="s">
        <v>469</v>
      </c>
      <c r="F67" s="16" t="s">
        <v>8</v>
      </c>
      <c r="G67" s="10" t="s">
        <v>3</v>
      </c>
      <c r="H67" s="10">
        <v>5</v>
      </c>
      <c r="I67" s="10"/>
      <c r="J67" s="10"/>
      <c r="K67" s="10">
        <v>20</v>
      </c>
      <c r="L67" s="10">
        <v>2</v>
      </c>
      <c r="M67" s="30">
        <v>30</v>
      </c>
      <c r="N67" s="10"/>
      <c r="O67" s="10"/>
      <c r="P67" s="10"/>
      <c r="Q67" s="10">
        <v>30</v>
      </c>
      <c r="R67" s="10">
        <v>20</v>
      </c>
      <c r="S67" s="10">
        <v>20</v>
      </c>
      <c r="T67" s="10">
        <v>65</v>
      </c>
      <c r="U67" s="10">
        <f t="shared" ref="U67:U130" si="5">SUM(H67:T67)</f>
        <v>192</v>
      </c>
      <c r="V67" s="18">
        <v>1.32</v>
      </c>
      <c r="W67" s="78">
        <v>1.67</v>
      </c>
      <c r="X67" s="78">
        <v>1.65</v>
      </c>
      <c r="Y67" s="77" t="s">
        <v>429</v>
      </c>
      <c r="Z67" s="78">
        <v>1.65</v>
      </c>
      <c r="AA67" s="77"/>
      <c r="AB67" s="78"/>
      <c r="AC67" s="77"/>
      <c r="AD67" s="78"/>
      <c r="AE67" s="78">
        <f t="shared" si="3"/>
        <v>1.57</v>
      </c>
      <c r="AF67" s="78">
        <f t="shared" si="4"/>
        <v>301.44</v>
      </c>
      <c r="AG67" s="111"/>
      <c r="AH67" s="17"/>
      <c r="AI67" s="17"/>
      <c r="AJ67" s="17"/>
    </row>
    <row r="68" spans="1:36" s="14" customFormat="1" ht="30" x14ac:dyDescent="0.25">
      <c r="A68" s="107"/>
      <c r="B68" s="16">
        <v>66</v>
      </c>
      <c r="C68" s="27" t="s">
        <v>302</v>
      </c>
      <c r="D68" s="9" t="s">
        <v>288</v>
      </c>
      <c r="E68" s="15" t="s">
        <v>470</v>
      </c>
      <c r="F68" s="16" t="s">
        <v>8</v>
      </c>
      <c r="G68" s="10" t="s">
        <v>3</v>
      </c>
      <c r="H68" s="10">
        <v>5</v>
      </c>
      <c r="I68" s="10">
        <v>10</v>
      </c>
      <c r="J68" s="10"/>
      <c r="K68" s="10">
        <v>20</v>
      </c>
      <c r="L68" s="10">
        <v>2</v>
      </c>
      <c r="M68" s="30">
        <v>30</v>
      </c>
      <c r="N68" s="10"/>
      <c r="O68" s="10"/>
      <c r="P68" s="10"/>
      <c r="Q68" s="10">
        <v>30</v>
      </c>
      <c r="R68" s="10">
        <v>30</v>
      </c>
      <c r="S68" s="10">
        <v>20</v>
      </c>
      <c r="T68" s="10">
        <v>35</v>
      </c>
      <c r="U68" s="10">
        <f t="shared" si="5"/>
        <v>182</v>
      </c>
      <c r="V68" s="18">
        <v>1.32</v>
      </c>
      <c r="W68" s="78">
        <v>1.67</v>
      </c>
      <c r="X68" s="78">
        <v>1.65</v>
      </c>
      <c r="Y68" s="77" t="s">
        <v>429</v>
      </c>
      <c r="Z68" s="78">
        <v>1.65</v>
      </c>
      <c r="AA68" s="77"/>
      <c r="AB68" s="78"/>
      <c r="AC68" s="77"/>
      <c r="AD68" s="78"/>
      <c r="AE68" s="78">
        <f t="shared" si="3"/>
        <v>1.57</v>
      </c>
      <c r="AF68" s="78">
        <f t="shared" si="4"/>
        <v>285.74</v>
      </c>
      <c r="AG68" s="111"/>
      <c r="AH68" s="17"/>
      <c r="AI68" s="17"/>
      <c r="AJ68" s="17"/>
    </row>
    <row r="69" spans="1:36" s="14" customFormat="1" ht="30" x14ac:dyDescent="0.25">
      <c r="A69" s="107"/>
      <c r="B69" s="16">
        <v>67</v>
      </c>
      <c r="C69" s="27" t="s">
        <v>302</v>
      </c>
      <c r="D69" s="16" t="s">
        <v>116</v>
      </c>
      <c r="E69" s="15" t="s">
        <v>471</v>
      </c>
      <c r="F69" s="16" t="s">
        <v>8</v>
      </c>
      <c r="G69" s="10" t="s">
        <v>3</v>
      </c>
      <c r="H69" s="10">
        <v>5</v>
      </c>
      <c r="I69" s="10"/>
      <c r="J69" s="10"/>
      <c r="K69" s="10">
        <v>20</v>
      </c>
      <c r="L69" s="10">
        <v>2</v>
      </c>
      <c r="M69" s="30">
        <v>30</v>
      </c>
      <c r="N69" s="10"/>
      <c r="O69" s="10"/>
      <c r="P69" s="10"/>
      <c r="Q69" s="10">
        <v>30</v>
      </c>
      <c r="R69" s="10">
        <v>30</v>
      </c>
      <c r="S69" s="10">
        <v>20</v>
      </c>
      <c r="T69" s="10">
        <v>65</v>
      </c>
      <c r="U69" s="10">
        <f t="shared" si="5"/>
        <v>202</v>
      </c>
      <c r="V69" s="18">
        <v>1.32</v>
      </c>
      <c r="W69" s="78">
        <v>1.67</v>
      </c>
      <c r="X69" s="78">
        <v>1.65</v>
      </c>
      <c r="Y69" s="77" t="s">
        <v>429</v>
      </c>
      <c r="Z69" s="78">
        <v>1.65</v>
      </c>
      <c r="AA69" s="77"/>
      <c r="AB69" s="78"/>
      <c r="AC69" s="77"/>
      <c r="AD69" s="78"/>
      <c r="AE69" s="78">
        <f t="shared" si="3"/>
        <v>1.57</v>
      </c>
      <c r="AF69" s="78">
        <f t="shared" si="4"/>
        <v>317.14</v>
      </c>
      <c r="AG69" s="111"/>
      <c r="AH69" s="17"/>
      <c r="AI69" s="17"/>
      <c r="AJ69" s="17"/>
    </row>
    <row r="70" spans="1:36" s="14" customFormat="1" ht="30" x14ac:dyDescent="0.25">
      <c r="A70" s="107"/>
      <c r="B70" s="16">
        <v>68</v>
      </c>
      <c r="C70" s="27" t="s">
        <v>302</v>
      </c>
      <c r="D70" s="16" t="s">
        <v>117</v>
      </c>
      <c r="E70" s="15" t="s">
        <v>472</v>
      </c>
      <c r="F70" s="16" t="s">
        <v>8</v>
      </c>
      <c r="G70" s="10" t="s">
        <v>3</v>
      </c>
      <c r="H70" s="10">
        <v>5</v>
      </c>
      <c r="I70" s="10"/>
      <c r="J70" s="10"/>
      <c r="K70" s="10">
        <v>20</v>
      </c>
      <c r="L70" s="10">
        <v>2</v>
      </c>
      <c r="M70" s="30">
        <v>30</v>
      </c>
      <c r="N70" s="10"/>
      <c r="O70" s="10"/>
      <c r="P70" s="10"/>
      <c r="Q70" s="10">
        <v>30</v>
      </c>
      <c r="R70" s="10">
        <v>30</v>
      </c>
      <c r="S70" s="10">
        <v>20</v>
      </c>
      <c r="T70" s="10">
        <v>65</v>
      </c>
      <c r="U70" s="10">
        <f t="shared" si="5"/>
        <v>202</v>
      </c>
      <c r="V70" s="18">
        <v>1.32</v>
      </c>
      <c r="W70" s="78">
        <v>1.67</v>
      </c>
      <c r="X70" s="78">
        <v>1.65</v>
      </c>
      <c r="Y70" s="77" t="s">
        <v>429</v>
      </c>
      <c r="Z70" s="78">
        <v>1.65</v>
      </c>
      <c r="AA70" s="77"/>
      <c r="AB70" s="78"/>
      <c r="AC70" s="77"/>
      <c r="AD70" s="78"/>
      <c r="AE70" s="78">
        <f t="shared" si="3"/>
        <v>1.57</v>
      </c>
      <c r="AF70" s="78">
        <f t="shared" si="4"/>
        <v>317.14</v>
      </c>
      <c r="AG70" s="111"/>
      <c r="AH70" s="17"/>
      <c r="AI70" s="17"/>
      <c r="AJ70" s="17"/>
    </row>
    <row r="71" spans="1:36" s="1" customFormat="1" ht="30" x14ac:dyDescent="0.25">
      <c r="A71" s="107"/>
      <c r="B71" s="16">
        <v>69</v>
      </c>
      <c r="C71" s="27" t="s">
        <v>303</v>
      </c>
      <c r="D71" s="16" t="s">
        <v>92</v>
      </c>
      <c r="E71" s="15" t="s">
        <v>15</v>
      </c>
      <c r="F71" s="16" t="s">
        <v>2</v>
      </c>
      <c r="G71" s="10" t="s">
        <v>3</v>
      </c>
      <c r="H71" s="10">
        <v>300</v>
      </c>
      <c r="I71" s="10">
        <v>10</v>
      </c>
      <c r="J71" s="10">
        <v>10</v>
      </c>
      <c r="K71" s="10">
        <v>50</v>
      </c>
      <c r="L71" s="10"/>
      <c r="M71" s="30">
        <v>10</v>
      </c>
      <c r="N71" s="10">
        <v>30</v>
      </c>
      <c r="O71" s="10">
        <v>60</v>
      </c>
      <c r="P71" s="10">
        <v>100</v>
      </c>
      <c r="Q71" s="10">
        <v>30</v>
      </c>
      <c r="R71" s="10">
        <v>10</v>
      </c>
      <c r="S71" s="10"/>
      <c r="T71" s="10"/>
      <c r="U71" s="10">
        <f t="shared" si="5"/>
        <v>610</v>
      </c>
      <c r="V71" s="18">
        <v>0.87</v>
      </c>
      <c r="W71" s="78">
        <v>1.32</v>
      </c>
      <c r="X71" s="78"/>
      <c r="Y71" s="85" t="s">
        <v>405</v>
      </c>
      <c r="Z71" s="78">
        <v>1.75</v>
      </c>
      <c r="AA71" s="77"/>
      <c r="AB71" s="78"/>
      <c r="AC71" s="77"/>
      <c r="AD71" s="78"/>
      <c r="AE71" s="78">
        <f t="shared" si="1"/>
        <v>1.31</v>
      </c>
      <c r="AF71" s="78">
        <f t="shared" si="2"/>
        <v>799.1</v>
      </c>
      <c r="AG71" s="111"/>
      <c r="AH71" s="17"/>
      <c r="AI71" s="17"/>
      <c r="AJ71" s="17"/>
    </row>
    <row r="72" spans="1:36" s="1" customFormat="1" ht="30" x14ac:dyDescent="0.25">
      <c r="A72" s="107"/>
      <c r="B72" s="16">
        <v>70</v>
      </c>
      <c r="C72" s="27" t="s">
        <v>303</v>
      </c>
      <c r="D72" s="16" t="s">
        <v>83</v>
      </c>
      <c r="E72" s="15" t="s">
        <v>345</v>
      </c>
      <c r="F72" s="16" t="s">
        <v>4</v>
      </c>
      <c r="G72" s="10" t="s">
        <v>3</v>
      </c>
      <c r="H72" s="10"/>
      <c r="I72" s="10">
        <v>50</v>
      </c>
      <c r="J72" s="10">
        <v>10</v>
      </c>
      <c r="K72" s="10">
        <v>30</v>
      </c>
      <c r="L72" s="10">
        <v>5</v>
      </c>
      <c r="M72" s="30">
        <v>100</v>
      </c>
      <c r="N72" s="10">
        <v>40</v>
      </c>
      <c r="O72" s="10">
        <v>30</v>
      </c>
      <c r="P72" s="10">
        <v>100</v>
      </c>
      <c r="Q72" s="10">
        <v>122</v>
      </c>
      <c r="R72" s="10">
        <v>50</v>
      </c>
      <c r="S72" s="10">
        <v>10</v>
      </c>
      <c r="T72" s="10">
        <v>10</v>
      </c>
      <c r="U72" s="10">
        <f t="shared" si="5"/>
        <v>557</v>
      </c>
      <c r="V72" s="18">
        <v>1.1000000000000001</v>
      </c>
      <c r="W72" s="78">
        <v>1.94</v>
      </c>
      <c r="X72" s="78"/>
      <c r="Y72" s="77" t="s">
        <v>491</v>
      </c>
      <c r="Z72" s="78">
        <v>2.4</v>
      </c>
      <c r="AA72" s="77"/>
      <c r="AB72" s="78"/>
      <c r="AC72" s="77"/>
      <c r="AD72" s="78"/>
      <c r="AE72" s="78">
        <f t="shared" si="1"/>
        <v>1.81</v>
      </c>
      <c r="AF72" s="78">
        <f t="shared" si="2"/>
        <v>1008.1700000000001</v>
      </c>
      <c r="AG72" s="111"/>
      <c r="AH72" s="17"/>
      <c r="AI72" s="17"/>
      <c r="AJ72" s="17"/>
    </row>
    <row r="73" spans="1:36" ht="30" x14ac:dyDescent="0.25">
      <c r="A73" s="107"/>
      <c r="B73" s="16">
        <v>71</v>
      </c>
      <c r="C73" s="27" t="s">
        <v>303</v>
      </c>
      <c r="D73" s="16" t="s">
        <v>84</v>
      </c>
      <c r="E73" s="15" t="s">
        <v>346</v>
      </c>
      <c r="F73" s="16" t="s">
        <v>4</v>
      </c>
      <c r="G73" s="10" t="s">
        <v>3</v>
      </c>
      <c r="H73" s="10">
        <v>50</v>
      </c>
      <c r="I73" s="10">
        <v>50</v>
      </c>
      <c r="J73" s="10">
        <v>10</v>
      </c>
      <c r="K73" s="10">
        <v>30</v>
      </c>
      <c r="L73" s="10">
        <v>25</v>
      </c>
      <c r="M73" s="30">
        <v>100</v>
      </c>
      <c r="N73" s="10">
        <v>40</v>
      </c>
      <c r="O73" s="10">
        <v>20</v>
      </c>
      <c r="P73" s="10">
        <v>100</v>
      </c>
      <c r="Q73" s="10">
        <v>122</v>
      </c>
      <c r="R73" s="10">
        <v>50</v>
      </c>
      <c r="S73" s="10">
        <v>10</v>
      </c>
      <c r="T73" s="10">
        <v>10</v>
      </c>
      <c r="U73" s="10">
        <f t="shared" si="5"/>
        <v>617</v>
      </c>
      <c r="V73" s="18">
        <v>1.1000000000000001</v>
      </c>
      <c r="W73" s="78">
        <v>1.38</v>
      </c>
      <c r="X73" s="78"/>
      <c r="Y73" s="77" t="s">
        <v>483</v>
      </c>
      <c r="Z73" s="78">
        <v>2.2799999999999998</v>
      </c>
      <c r="AA73" s="77"/>
      <c r="AB73" s="78"/>
      <c r="AC73" s="77"/>
      <c r="AD73" s="78"/>
      <c r="AE73" s="78">
        <f t="shared" si="1"/>
        <v>1.58</v>
      </c>
      <c r="AF73" s="78">
        <f t="shared" si="2"/>
        <v>974.86</v>
      </c>
      <c r="AG73" s="111"/>
    </row>
    <row r="74" spans="1:36" s="1" customFormat="1" ht="30" x14ac:dyDescent="0.25">
      <c r="A74" s="107"/>
      <c r="B74" s="16">
        <v>72</v>
      </c>
      <c r="C74" s="27" t="s">
        <v>303</v>
      </c>
      <c r="D74" s="16" t="s">
        <v>85</v>
      </c>
      <c r="E74" s="15" t="s">
        <v>347</v>
      </c>
      <c r="F74" s="16" t="s">
        <v>4</v>
      </c>
      <c r="G74" s="10" t="s">
        <v>3</v>
      </c>
      <c r="H74" s="10">
        <v>50</v>
      </c>
      <c r="I74" s="10">
        <v>50</v>
      </c>
      <c r="J74" s="10">
        <v>10</v>
      </c>
      <c r="K74" s="10">
        <v>30</v>
      </c>
      <c r="L74" s="10">
        <v>25</v>
      </c>
      <c r="M74" s="30">
        <v>100</v>
      </c>
      <c r="N74" s="10">
        <v>40</v>
      </c>
      <c r="O74" s="10">
        <v>10</v>
      </c>
      <c r="P74" s="10">
        <v>100</v>
      </c>
      <c r="Q74" s="10">
        <v>60</v>
      </c>
      <c r="R74" s="10">
        <v>30</v>
      </c>
      <c r="S74" s="10">
        <v>10</v>
      </c>
      <c r="T74" s="10">
        <v>10</v>
      </c>
      <c r="U74" s="10">
        <f t="shared" si="5"/>
        <v>525</v>
      </c>
      <c r="V74" s="18">
        <v>1.1000000000000001</v>
      </c>
      <c r="W74" s="78">
        <v>1.34</v>
      </c>
      <c r="X74" s="78"/>
      <c r="Y74" s="77" t="s">
        <v>483</v>
      </c>
      <c r="Z74" s="78">
        <v>2.2799999999999998</v>
      </c>
      <c r="AA74" s="77"/>
      <c r="AB74" s="78"/>
      <c r="AC74" s="77"/>
      <c r="AD74" s="78"/>
      <c r="AE74" s="78">
        <f t="shared" si="1"/>
        <v>1.57</v>
      </c>
      <c r="AF74" s="78">
        <f t="shared" si="2"/>
        <v>824.25</v>
      </c>
      <c r="AG74" s="111"/>
      <c r="AH74" s="17"/>
      <c r="AI74" s="17"/>
      <c r="AJ74" s="17"/>
    </row>
    <row r="75" spans="1:36" s="1" customFormat="1" ht="30" x14ac:dyDescent="0.25">
      <c r="A75" s="107"/>
      <c r="B75" s="16">
        <v>73</v>
      </c>
      <c r="C75" s="27" t="s">
        <v>303</v>
      </c>
      <c r="D75" s="16" t="s">
        <v>86</v>
      </c>
      <c r="E75" s="15" t="s">
        <v>348</v>
      </c>
      <c r="F75" s="16" t="s">
        <v>4</v>
      </c>
      <c r="G75" s="10" t="s">
        <v>3</v>
      </c>
      <c r="H75" s="10">
        <v>50</v>
      </c>
      <c r="I75" s="10">
        <v>50</v>
      </c>
      <c r="J75" s="10">
        <v>10</v>
      </c>
      <c r="K75" s="10">
        <v>20</v>
      </c>
      <c r="L75" s="10">
        <v>5</v>
      </c>
      <c r="M75" s="30">
        <v>100</v>
      </c>
      <c r="N75" s="10">
        <v>40</v>
      </c>
      <c r="O75" s="10">
        <v>10</v>
      </c>
      <c r="P75" s="10">
        <v>100</v>
      </c>
      <c r="Q75" s="10">
        <v>40</v>
      </c>
      <c r="R75" s="10">
        <v>30</v>
      </c>
      <c r="S75" s="10">
        <v>10</v>
      </c>
      <c r="T75" s="10">
        <v>10</v>
      </c>
      <c r="U75" s="10">
        <f t="shared" si="5"/>
        <v>475</v>
      </c>
      <c r="V75" s="18">
        <v>1.6</v>
      </c>
      <c r="W75" s="78">
        <v>1.66</v>
      </c>
      <c r="X75" s="78">
        <v>2.85</v>
      </c>
      <c r="Y75" s="77" t="s">
        <v>483</v>
      </c>
      <c r="Z75" s="78"/>
      <c r="AA75" s="77"/>
      <c r="AB75" s="78"/>
      <c r="AC75" s="77"/>
      <c r="AD75" s="78"/>
      <c r="AE75" s="78">
        <f t="shared" si="1"/>
        <v>2.0299999999999998</v>
      </c>
      <c r="AF75" s="78">
        <f t="shared" si="2"/>
        <v>964.24999999999989</v>
      </c>
      <c r="AG75" s="111"/>
      <c r="AH75" s="17"/>
      <c r="AI75" s="17"/>
      <c r="AJ75" s="17"/>
    </row>
    <row r="76" spans="1:36" s="1" customFormat="1" ht="30" x14ac:dyDescent="0.25">
      <c r="A76" s="107"/>
      <c r="B76" s="16">
        <v>74</v>
      </c>
      <c r="C76" s="27" t="s">
        <v>303</v>
      </c>
      <c r="D76" s="16" t="s">
        <v>87</v>
      </c>
      <c r="E76" s="15" t="s">
        <v>349</v>
      </c>
      <c r="F76" s="16" t="s">
        <v>4</v>
      </c>
      <c r="G76" s="10" t="s">
        <v>3</v>
      </c>
      <c r="H76" s="10">
        <v>30</v>
      </c>
      <c r="I76" s="10">
        <v>50</v>
      </c>
      <c r="J76" s="10">
        <v>10</v>
      </c>
      <c r="K76" s="10">
        <v>30</v>
      </c>
      <c r="L76" s="10">
        <v>5</v>
      </c>
      <c r="M76" s="30"/>
      <c r="N76" s="10">
        <v>40</v>
      </c>
      <c r="O76" s="10">
        <v>5</v>
      </c>
      <c r="P76" s="10">
        <v>50</v>
      </c>
      <c r="Q76" s="10">
        <v>20</v>
      </c>
      <c r="R76" s="10">
        <v>20</v>
      </c>
      <c r="S76" s="10">
        <v>10</v>
      </c>
      <c r="T76" s="10">
        <v>10</v>
      </c>
      <c r="U76" s="10">
        <f t="shared" si="5"/>
        <v>280</v>
      </c>
      <c r="V76" s="18">
        <v>1.1000000000000001</v>
      </c>
      <c r="W76" s="78">
        <v>2.42</v>
      </c>
      <c r="X76" s="78"/>
      <c r="Y76" s="77" t="s">
        <v>483</v>
      </c>
      <c r="Z76" s="78">
        <v>2.69</v>
      </c>
      <c r="AA76" s="77"/>
      <c r="AB76" s="78"/>
      <c r="AC76" s="77"/>
      <c r="AD76" s="78"/>
      <c r="AE76" s="78">
        <f t="shared" si="1"/>
        <v>2.0699999999999998</v>
      </c>
      <c r="AF76" s="78">
        <f t="shared" si="2"/>
        <v>579.59999999999991</v>
      </c>
      <c r="AG76" s="111"/>
      <c r="AH76" s="17"/>
      <c r="AI76" s="17"/>
      <c r="AJ76" s="17"/>
    </row>
    <row r="77" spans="1:36" s="1" customFormat="1" ht="30" x14ac:dyDescent="0.25">
      <c r="A77" s="107"/>
      <c r="B77" s="16">
        <v>75</v>
      </c>
      <c r="C77" s="27" t="s">
        <v>303</v>
      </c>
      <c r="D77" s="16" t="s">
        <v>88</v>
      </c>
      <c r="E77" s="15" t="s">
        <v>350</v>
      </c>
      <c r="F77" s="16" t="s">
        <v>4</v>
      </c>
      <c r="G77" s="10" t="s">
        <v>3</v>
      </c>
      <c r="H77" s="10">
        <v>48</v>
      </c>
      <c r="I77" s="10">
        <v>5</v>
      </c>
      <c r="J77" s="10">
        <v>10</v>
      </c>
      <c r="K77" s="10">
        <v>10</v>
      </c>
      <c r="L77" s="10"/>
      <c r="M77" s="30">
        <v>13</v>
      </c>
      <c r="N77" s="10">
        <v>30</v>
      </c>
      <c r="O77" s="10">
        <v>5</v>
      </c>
      <c r="P77" s="10">
        <v>50</v>
      </c>
      <c r="Q77" s="10">
        <v>30</v>
      </c>
      <c r="R77" s="10">
        <v>10</v>
      </c>
      <c r="S77" s="10">
        <v>15</v>
      </c>
      <c r="T77" s="10"/>
      <c r="U77" s="10">
        <f t="shared" si="5"/>
        <v>226</v>
      </c>
      <c r="V77" s="18">
        <v>1.57</v>
      </c>
      <c r="W77" s="86">
        <v>2.74</v>
      </c>
      <c r="X77" s="86">
        <v>3.9</v>
      </c>
      <c r="Y77" s="85" t="s">
        <v>486</v>
      </c>
      <c r="Z77" s="86"/>
      <c r="AA77" s="77"/>
      <c r="AB77" s="86"/>
      <c r="AC77" s="77"/>
      <c r="AD77" s="86"/>
      <c r="AE77" s="86">
        <f t="shared" si="1"/>
        <v>2.73</v>
      </c>
      <c r="AF77" s="86">
        <f t="shared" si="2"/>
        <v>616.98</v>
      </c>
      <c r="AG77" s="111"/>
      <c r="AH77" s="17"/>
      <c r="AI77" s="17"/>
      <c r="AJ77" s="17"/>
    </row>
    <row r="78" spans="1:36" s="1" customFormat="1" ht="30" x14ac:dyDescent="0.25">
      <c r="A78" s="107"/>
      <c r="B78" s="16">
        <v>76</v>
      </c>
      <c r="C78" s="27" t="s">
        <v>303</v>
      </c>
      <c r="D78" s="16" t="s">
        <v>89</v>
      </c>
      <c r="E78" s="15" t="s">
        <v>351</v>
      </c>
      <c r="F78" s="16" t="s">
        <v>4</v>
      </c>
      <c r="G78" s="10" t="s">
        <v>3</v>
      </c>
      <c r="H78" s="10">
        <v>36</v>
      </c>
      <c r="I78" s="10">
        <v>5</v>
      </c>
      <c r="J78" s="10">
        <v>10</v>
      </c>
      <c r="K78" s="10">
        <v>10</v>
      </c>
      <c r="L78" s="10"/>
      <c r="M78" s="30">
        <v>13</v>
      </c>
      <c r="N78" s="10">
        <v>15</v>
      </c>
      <c r="O78" s="10">
        <v>5</v>
      </c>
      <c r="P78" s="10">
        <v>50</v>
      </c>
      <c r="Q78" s="10">
        <v>30</v>
      </c>
      <c r="R78" s="10">
        <v>5</v>
      </c>
      <c r="S78" s="10">
        <v>15</v>
      </c>
      <c r="T78" s="10"/>
      <c r="U78" s="10">
        <f t="shared" si="5"/>
        <v>194</v>
      </c>
      <c r="V78" s="18">
        <v>3.7</v>
      </c>
      <c r="W78" s="86">
        <v>5.17</v>
      </c>
      <c r="X78" s="86">
        <v>5.5</v>
      </c>
      <c r="Y78" s="85" t="s">
        <v>483</v>
      </c>
      <c r="Z78" s="86"/>
      <c r="AA78" s="77"/>
      <c r="AB78" s="86"/>
      <c r="AC78" s="77"/>
      <c r="AD78" s="86"/>
      <c r="AE78" s="86">
        <f t="shared" si="1"/>
        <v>4.79</v>
      </c>
      <c r="AF78" s="86">
        <f t="shared" si="2"/>
        <v>929.26</v>
      </c>
      <c r="AG78" s="111"/>
      <c r="AH78" s="17"/>
      <c r="AI78" s="17"/>
      <c r="AJ78" s="17"/>
    </row>
    <row r="79" spans="1:36" s="1" customFormat="1" ht="30" x14ac:dyDescent="0.25">
      <c r="A79" s="107"/>
      <c r="B79" s="16">
        <v>77</v>
      </c>
      <c r="C79" s="27" t="s">
        <v>303</v>
      </c>
      <c r="D79" s="16" t="s">
        <v>90</v>
      </c>
      <c r="E79" s="15" t="s">
        <v>352</v>
      </c>
      <c r="F79" s="16" t="s">
        <v>4</v>
      </c>
      <c r="G79" s="10" t="s">
        <v>3</v>
      </c>
      <c r="H79" s="10">
        <v>36</v>
      </c>
      <c r="I79" s="10">
        <v>5</v>
      </c>
      <c r="J79" s="10">
        <v>10</v>
      </c>
      <c r="K79" s="10">
        <v>10</v>
      </c>
      <c r="L79" s="10"/>
      <c r="M79" s="30">
        <v>8</v>
      </c>
      <c r="N79" s="10">
        <v>10</v>
      </c>
      <c r="O79" s="10">
        <v>5</v>
      </c>
      <c r="P79" s="10">
        <v>20</v>
      </c>
      <c r="Q79" s="10">
        <v>30</v>
      </c>
      <c r="R79" s="10">
        <v>5</v>
      </c>
      <c r="S79" s="10">
        <v>15</v>
      </c>
      <c r="T79" s="10"/>
      <c r="U79" s="10">
        <f t="shared" si="5"/>
        <v>154</v>
      </c>
      <c r="V79" s="18">
        <v>9.01</v>
      </c>
      <c r="W79" s="86">
        <v>13.72</v>
      </c>
      <c r="X79" s="86">
        <v>13.5</v>
      </c>
      <c r="Y79" s="85" t="s">
        <v>487</v>
      </c>
      <c r="Z79" s="86"/>
      <c r="AA79" s="77"/>
      <c r="AB79" s="86"/>
      <c r="AC79" s="77"/>
      <c r="AD79" s="86"/>
      <c r="AE79" s="86">
        <f t="shared" si="1"/>
        <v>12.07</v>
      </c>
      <c r="AF79" s="86">
        <f t="shared" si="2"/>
        <v>1858.78</v>
      </c>
      <c r="AG79" s="111"/>
      <c r="AH79" s="17"/>
      <c r="AI79" s="17"/>
      <c r="AJ79" s="17"/>
    </row>
    <row r="80" spans="1:36" s="1" customFormat="1" ht="45" x14ac:dyDescent="0.25">
      <c r="A80" s="107"/>
      <c r="B80" s="16">
        <v>78</v>
      </c>
      <c r="C80" s="27" t="s">
        <v>309</v>
      </c>
      <c r="D80" s="16" t="s">
        <v>82</v>
      </c>
      <c r="E80" s="41" t="s">
        <v>473</v>
      </c>
      <c r="F80" s="16" t="s">
        <v>2</v>
      </c>
      <c r="G80" s="10" t="s">
        <v>3</v>
      </c>
      <c r="H80" s="10"/>
      <c r="I80" s="10">
        <v>36</v>
      </c>
      <c r="J80" s="10">
        <v>24</v>
      </c>
      <c r="K80" s="10">
        <v>10</v>
      </c>
      <c r="L80" s="10">
        <v>5</v>
      </c>
      <c r="M80" s="30"/>
      <c r="N80" s="10"/>
      <c r="O80" s="10"/>
      <c r="P80" s="10">
        <v>10</v>
      </c>
      <c r="Q80" s="10">
        <v>64</v>
      </c>
      <c r="R80" s="10"/>
      <c r="S80" s="10">
        <v>15</v>
      </c>
      <c r="T80" s="10">
        <v>5</v>
      </c>
      <c r="U80" s="10">
        <f t="shared" si="5"/>
        <v>169</v>
      </c>
      <c r="V80" s="87">
        <v>3.3</v>
      </c>
      <c r="W80" s="86"/>
      <c r="X80" s="86">
        <v>4.9000000000000004</v>
      </c>
      <c r="Y80" s="85" t="s">
        <v>406</v>
      </c>
      <c r="Z80" s="86">
        <v>4.54</v>
      </c>
      <c r="AA80" s="77"/>
      <c r="AB80" s="86"/>
      <c r="AC80" s="77"/>
      <c r="AD80" s="86"/>
      <c r="AE80" s="86">
        <f t="shared" si="1"/>
        <v>4.24</v>
      </c>
      <c r="AF80" s="86">
        <f t="shared" si="2"/>
        <v>716.56000000000006</v>
      </c>
      <c r="AG80" s="111"/>
      <c r="AH80" s="17"/>
      <c r="AI80" s="17"/>
      <c r="AJ80" s="17"/>
    </row>
    <row r="81" spans="1:36" ht="45" x14ac:dyDescent="0.25">
      <c r="A81" s="107"/>
      <c r="B81" s="16">
        <v>79</v>
      </c>
      <c r="C81" s="27" t="s">
        <v>302</v>
      </c>
      <c r="D81" s="16" t="s">
        <v>80</v>
      </c>
      <c r="E81" s="5" t="s">
        <v>474</v>
      </c>
      <c r="F81" s="16" t="s">
        <v>5</v>
      </c>
      <c r="G81" s="10" t="s">
        <v>3</v>
      </c>
      <c r="H81" s="10">
        <v>24</v>
      </c>
      <c r="I81" s="10">
        <v>36</v>
      </c>
      <c r="J81" s="10">
        <v>24</v>
      </c>
      <c r="K81" s="10">
        <v>200</v>
      </c>
      <c r="L81" s="10">
        <v>10</v>
      </c>
      <c r="M81" s="30">
        <v>51</v>
      </c>
      <c r="N81" s="10">
        <v>100</v>
      </c>
      <c r="O81" s="10">
        <v>12</v>
      </c>
      <c r="P81" s="10">
        <v>100</v>
      </c>
      <c r="Q81" s="10">
        <v>110</v>
      </c>
      <c r="R81" s="10">
        <v>150</v>
      </c>
      <c r="S81" s="10">
        <v>50</v>
      </c>
      <c r="T81" s="10">
        <v>30</v>
      </c>
      <c r="U81" s="10">
        <f t="shared" si="5"/>
        <v>897</v>
      </c>
      <c r="V81" s="18">
        <v>1.07</v>
      </c>
      <c r="W81" s="86">
        <v>1.69</v>
      </c>
      <c r="X81" s="86"/>
      <c r="Y81" s="85" t="s">
        <v>420</v>
      </c>
      <c r="Z81" s="86">
        <v>2.1</v>
      </c>
      <c r="AA81" s="77"/>
      <c r="AB81" s="86"/>
      <c r="AC81" s="77"/>
      <c r="AD81" s="86"/>
      <c r="AE81" s="86">
        <f t="shared" si="1"/>
        <v>1.62</v>
      </c>
      <c r="AF81" s="86">
        <f t="shared" si="2"/>
        <v>1453.14</v>
      </c>
      <c r="AG81" s="111"/>
    </row>
    <row r="82" spans="1:36" ht="30" x14ac:dyDescent="0.25">
      <c r="A82" s="107"/>
      <c r="B82" s="16">
        <v>80</v>
      </c>
      <c r="C82" s="27" t="s">
        <v>309</v>
      </c>
      <c r="D82" s="16" t="s">
        <v>81</v>
      </c>
      <c r="E82" s="6" t="s">
        <v>518</v>
      </c>
      <c r="F82" s="16" t="s">
        <v>2</v>
      </c>
      <c r="G82" s="10" t="s">
        <v>3</v>
      </c>
      <c r="H82" s="10">
        <v>120</v>
      </c>
      <c r="I82" s="10">
        <v>24</v>
      </c>
      <c r="J82" s="10">
        <v>48</v>
      </c>
      <c r="K82" s="10">
        <v>100</v>
      </c>
      <c r="L82" s="10">
        <v>15</v>
      </c>
      <c r="M82" s="30">
        <v>50</v>
      </c>
      <c r="N82" s="10">
        <v>60</v>
      </c>
      <c r="O82" s="10">
        <v>12</v>
      </c>
      <c r="P82" s="10">
        <v>130</v>
      </c>
      <c r="Q82" s="10">
        <v>210</v>
      </c>
      <c r="R82" s="10">
        <v>120</v>
      </c>
      <c r="S82" s="10">
        <v>36</v>
      </c>
      <c r="T82" s="10">
        <v>25</v>
      </c>
      <c r="U82" s="10">
        <f t="shared" si="5"/>
        <v>950</v>
      </c>
      <c r="V82" s="18">
        <v>0.59</v>
      </c>
      <c r="W82" s="78">
        <v>1.34</v>
      </c>
      <c r="X82" s="78">
        <v>1</v>
      </c>
      <c r="Y82" s="77" t="s">
        <v>429</v>
      </c>
      <c r="Z82" s="78">
        <v>1.0900000000000001</v>
      </c>
      <c r="AA82" s="77"/>
      <c r="AB82" s="78"/>
      <c r="AC82" s="77"/>
      <c r="AD82" s="78"/>
      <c r="AE82" s="78">
        <f t="shared" si="1"/>
        <v>1</v>
      </c>
      <c r="AF82" s="78">
        <f t="shared" si="2"/>
        <v>950</v>
      </c>
      <c r="AG82" s="111"/>
    </row>
    <row r="83" spans="1:36" s="1" customFormat="1" ht="30" x14ac:dyDescent="0.25">
      <c r="A83" s="107"/>
      <c r="B83" s="16">
        <v>81</v>
      </c>
      <c r="C83" s="27" t="s">
        <v>303</v>
      </c>
      <c r="D83" s="16" t="s">
        <v>93</v>
      </c>
      <c r="E83" s="15" t="s">
        <v>314</v>
      </c>
      <c r="F83" s="16" t="s">
        <v>5</v>
      </c>
      <c r="G83" s="10" t="s">
        <v>3</v>
      </c>
      <c r="H83" s="10">
        <v>24</v>
      </c>
      <c r="I83" s="10">
        <v>24</v>
      </c>
      <c r="J83" s="10">
        <v>10</v>
      </c>
      <c r="K83" s="10">
        <v>20</v>
      </c>
      <c r="L83" s="10">
        <v>15</v>
      </c>
      <c r="M83" s="30">
        <v>20</v>
      </c>
      <c r="N83" s="10"/>
      <c r="O83" s="10">
        <v>6</v>
      </c>
      <c r="P83" s="10">
        <v>20</v>
      </c>
      <c r="Q83" s="10">
        <v>100</v>
      </c>
      <c r="R83" s="10">
        <v>50</v>
      </c>
      <c r="S83" s="10">
        <v>36</v>
      </c>
      <c r="T83" s="10"/>
      <c r="U83" s="10">
        <f t="shared" si="5"/>
        <v>325</v>
      </c>
      <c r="V83" s="18">
        <v>0.91</v>
      </c>
      <c r="W83" s="78"/>
      <c r="X83" s="78">
        <v>1.5</v>
      </c>
      <c r="Y83" s="77" t="s">
        <v>429</v>
      </c>
      <c r="Z83" s="78">
        <v>1.04</v>
      </c>
      <c r="AA83" s="77"/>
      <c r="AB83" s="78"/>
      <c r="AC83" s="77"/>
      <c r="AD83" s="78"/>
      <c r="AE83" s="78">
        <f t="shared" si="1"/>
        <v>1.1499999999999999</v>
      </c>
      <c r="AF83" s="78">
        <f t="shared" si="2"/>
        <v>373.74999999999994</v>
      </c>
      <c r="AG83" s="111"/>
      <c r="AH83" s="17"/>
      <c r="AI83" s="17"/>
      <c r="AJ83" s="17"/>
    </row>
    <row r="84" spans="1:36" s="1" customFormat="1" ht="30" x14ac:dyDescent="0.25">
      <c r="A84" s="107"/>
      <c r="B84" s="16">
        <v>82</v>
      </c>
      <c r="C84" s="27" t="s">
        <v>303</v>
      </c>
      <c r="D84" s="16" t="s">
        <v>94</v>
      </c>
      <c r="E84" s="15" t="s">
        <v>315</v>
      </c>
      <c r="F84" s="16" t="s">
        <v>2</v>
      </c>
      <c r="G84" s="10" t="s">
        <v>3</v>
      </c>
      <c r="H84" s="10">
        <v>24</v>
      </c>
      <c r="I84" s="10">
        <v>24</v>
      </c>
      <c r="J84" s="10">
        <v>10</v>
      </c>
      <c r="K84" s="10">
        <v>20</v>
      </c>
      <c r="L84" s="10">
        <v>15</v>
      </c>
      <c r="M84" s="30">
        <v>10</v>
      </c>
      <c r="N84" s="10"/>
      <c r="O84" s="10"/>
      <c r="P84" s="10">
        <v>70</v>
      </c>
      <c r="Q84" s="10">
        <v>52</v>
      </c>
      <c r="R84" s="10">
        <v>24</v>
      </c>
      <c r="S84" s="10">
        <v>36</v>
      </c>
      <c r="T84" s="10">
        <v>5</v>
      </c>
      <c r="U84" s="10">
        <f t="shared" si="5"/>
        <v>290</v>
      </c>
      <c r="V84" s="18">
        <v>2.11</v>
      </c>
      <c r="W84" s="78"/>
      <c r="X84" s="78">
        <v>2.5</v>
      </c>
      <c r="Y84" s="77" t="s">
        <v>487</v>
      </c>
      <c r="Z84" s="78">
        <v>2.77</v>
      </c>
      <c r="AA84" s="77"/>
      <c r="AB84" s="78"/>
      <c r="AC84" s="77"/>
      <c r="AD84" s="78"/>
      <c r="AE84" s="78">
        <f t="shared" si="1"/>
        <v>2.46</v>
      </c>
      <c r="AF84" s="78">
        <f t="shared" si="2"/>
        <v>713.4</v>
      </c>
      <c r="AG84" s="111"/>
      <c r="AH84" s="17"/>
      <c r="AI84" s="17"/>
      <c r="AJ84" s="17"/>
    </row>
    <row r="85" spans="1:36" s="19" customFormat="1" ht="75" x14ac:dyDescent="0.25">
      <c r="A85" s="108"/>
      <c r="B85" s="16">
        <v>83</v>
      </c>
      <c r="C85" s="27" t="s">
        <v>303</v>
      </c>
      <c r="D85" s="16" t="s">
        <v>95</v>
      </c>
      <c r="E85" s="15" t="s">
        <v>519</v>
      </c>
      <c r="F85" s="16" t="s">
        <v>2</v>
      </c>
      <c r="G85" s="10" t="s">
        <v>3</v>
      </c>
      <c r="H85" s="10">
        <v>24</v>
      </c>
      <c r="I85" s="10">
        <v>10</v>
      </c>
      <c r="J85" s="10"/>
      <c r="K85" s="10">
        <v>15</v>
      </c>
      <c r="L85" s="10">
        <v>5</v>
      </c>
      <c r="M85" s="30"/>
      <c r="N85" s="10"/>
      <c r="O85" s="10"/>
      <c r="P85" s="10"/>
      <c r="Q85" s="10">
        <v>37</v>
      </c>
      <c r="R85" s="10">
        <v>24</v>
      </c>
      <c r="S85" s="10">
        <v>25</v>
      </c>
      <c r="T85" s="10"/>
      <c r="U85" s="10">
        <f t="shared" si="5"/>
        <v>140</v>
      </c>
      <c r="V85" s="18">
        <v>9.5399999999999991</v>
      </c>
      <c r="W85" s="78">
        <v>9.7200000000000006</v>
      </c>
      <c r="X85" s="78">
        <v>8.5</v>
      </c>
      <c r="Y85" s="77" t="s">
        <v>385</v>
      </c>
      <c r="Z85" s="78">
        <v>6.9</v>
      </c>
      <c r="AA85" s="77"/>
      <c r="AB85" s="78"/>
      <c r="AC85" s="77"/>
      <c r="AD85" s="78"/>
      <c r="AE85" s="78">
        <f>ROUNDDOWN(AVERAGE(V85:AD85),2)</f>
        <v>8.66</v>
      </c>
      <c r="AF85" s="78">
        <f>U85*AE85</f>
        <v>1212.4000000000001</v>
      </c>
      <c r="AG85" s="111"/>
      <c r="AH85" s="17"/>
      <c r="AI85" s="17"/>
      <c r="AJ85" s="17"/>
    </row>
    <row r="86" spans="1:36" ht="45" x14ac:dyDescent="0.25">
      <c r="A86" s="100">
        <v>8</v>
      </c>
      <c r="B86" s="45">
        <v>84</v>
      </c>
      <c r="C86" s="46" t="s">
        <v>303</v>
      </c>
      <c r="D86" s="45" t="s">
        <v>100</v>
      </c>
      <c r="E86" s="47" t="s">
        <v>299</v>
      </c>
      <c r="F86" s="45" t="s">
        <v>2</v>
      </c>
      <c r="G86" s="48" t="s">
        <v>3</v>
      </c>
      <c r="H86" s="48">
        <v>6</v>
      </c>
      <c r="I86" s="48"/>
      <c r="J86" s="48"/>
      <c r="K86" s="48">
        <v>20</v>
      </c>
      <c r="L86" s="48"/>
      <c r="M86" s="49">
        <v>4</v>
      </c>
      <c r="N86" s="48"/>
      <c r="O86" s="48"/>
      <c r="P86" s="48"/>
      <c r="Q86" s="48">
        <v>21</v>
      </c>
      <c r="R86" s="48"/>
      <c r="S86" s="48"/>
      <c r="T86" s="48"/>
      <c r="U86" s="48">
        <f t="shared" si="5"/>
        <v>51</v>
      </c>
      <c r="V86" s="50">
        <v>35</v>
      </c>
      <c r="W86" s="80"/>
      <c r="X86" s="80">
        <v>29</v>
      </c>
      <c r="Y86" s="81" t="s">
        <v>492</v>
      </c>
      <c r="Z86" s="80">
        <v>36.74</v>
      </c>
      <c r="AA86" s="79"/>
      <c r="AB86" s="80"/>
      <c r="AC86" s="79"/>
      <c r="AD86" s="80"/>
      <c r="AE86" s="80">
        <f t="shared" ref="AE86:AE137" si="6">ROUNDDOWN(AVERAGE(V86:AD86),2)</f>
        <v>33.58</v>
      </c>
      <c r="AF86" s="80">
        <f t="shared" ref="AF86:AF137" si="7">U86*AE86</f>
        <v>1712.58</v>
      </c>
      <c r="AG86" s="112">
        <f>SUM(AF86:AF88)</f>
        <v>17540.86</v>
      </c>
    </row>
    <row r="87" spans="1:36" ht="60" x14ac:dyDescent="0.25">
      <c r="A87" s="101"/>
      <c r="B87" s="45">
        <v>85</v>
      </c>
      <c r="C87" s="46" t="s">
        <v>303</v>
      </c>
      <c r="D87" s="45" t="s">
        <v>99</v>
      </c>
      <c r="E87" s="47" t="s">
        <v>298</v>
      </c>
      <c r="F87" s="45" t="s">
        <v>2</v>
      </c>
      <c r="G87" s="48" t="s">
        <v>3</v>
      </c>
      <c r="H87" s="48"/>
      <c r="I87" s="48">
        <v>36</v>
      </c>
      <c r="J87" s="48"/>
      <c r="K87" s="48">
        <v>50</v>
      </c>
      <c r="L87" s="48"/>
      <c r="M87" s="49">
        <v>90</v>
      </c>
      <c r="N87" s="48"/>
      <c r="O87" s="48">
        <v>30</v>
      </c>
      <c r="P87" s="48">
        <v>50</v>
      </c>
      <c r="Q87" s="48">
        <v>51</v>
      </c>
      <c r="R87" s="48">
        <v>100</v>
      </c>
      <c r="S87" s="48">
        <v>25</v>
      </c>
      <c r="T87" s="48">
        <v>12</v>
      </c>
      <c r="U87" s="48">
        <f t="shared" si="5"/>
        <v>444</v>
      </c>
      <c r="V87" s="50">
        <v>27.69</v>
      </c>
      <c r="W87" s="80"/>
      <c r="X87" s="80">
        <v>15.9</v>
      </c>
      <c r="Y87" s="81" t="s">
        <v>492</v>
      </c>
      <c r="Z87" s="80">
        <v>28.82</v>
      </c>
      <c r="AA87" s="79"/>
      <c r="AB87" s="80"/>
      <c r="AC87" s="79"/>
      <c r="AD87" s="80"/>
      <c r="AE87" s="80">
        <f t="shared" si="6"/>
        <v>24.13</v>
      </c>
      <c r="AF87" s="80">
        <f t="shared" si="7"/>
        <v>10713.72</v>
      </c>
      <c r="AG87" s="112"/>
    </row>
    <row r="88" spans="1:36" s="1" customFormat="1" ht="90" x14ac:dyDescent="0.25">
      <c r="A88" s="102"/>
      <c r="B88" s="45">
        <v>86</v>
      </c>
      <c r="C88" s="46" t="s">
        <v>303</v>
      </c>
      <c r="D88" s="60" t="s">
        <v>434</v>
      </c>
      <c r="E88" s="47" t="s">
        <v>442</v>
      </c>
      <c r="F88" s="45" t="s">
        <v>379</v>
      </c>
      <c r="G88" s="48" t="s">
        <v>3</v>
      </c>
      <c r="H88" s="48">
        <v>16</v>
      </c>
      <c r="I88" s="48"/>
      <c r="J88" s="48"/>
      <c r="K88" s="48"/>
      <c r="L88" s="48"/>
      <c r="M88" s="49"/>
      <c r="N88" s="48"/>
      <c r="O88" s="48"/>
      <c r="P88" s="48"/>
      <c r="Q88" s="48"/>
      <c r="R88" s="48"/>
      <c r="S88" s="48"/>
      <c r="T88" s="48"/>
      <c r="U88" s="48">
        <f t="shared" si="5"/>
        <v>16</v>
      </c>
      <c r="V88" s="50"/>
      <c r="W88" s="80"/>
      <c r="X88" s="80">
        <v>339</v>
      </c>
      <c r="Y88" s="53" t="s">
        <v>522</v>
      </c>
      <c r="Z88" s="80">
        <v>395</v>
      </c>
      <c r="AA88" s="79" t="s">
        <v>523</v>
      </c>
      <c r="AB88" s="80">
        <v>225</v>
      </c>
      <c r="AC88" s="79"/>
      <c r="AD88" s="80"/>
      <c r="AE88" s="80">
        <f>ROUNDDOWN(AVERAGE(V88:AD88),2)</f>
        <v>319.66000000000003</v>
      </c>
      <c r="AF88" s="80">
        <f>U88*AE88</f>
        <v>5114.5600000000004</v>
      </c>
      <c r="AG88" s="112"/>
      <c r="AH88" s="17"/>
      <c r="AI88" s="17"/>
      <c r="AJ88" s="17"/>
    </row>
    <row r="89" spans="1:36" ht="45" x14ac:dyDescent="0.25">
      <c r="A89" s="97">
        <v>9</v>
      </c>
      <c r="B89" s="16">
        <v>87</v>
      </c>
      <c r="C89" s="27" t="s">
        <v>301</v>
      </c>
      <c r="D89" s="16" t="s">
        <v>275</v>
      </c>
      <c r="E89" s="15" t="s">
        <v>375</v>
      </c>
      <c r="F89" s="16" t="s">
        <v>2</v>
      </c>
      <c r="G89" s="16" t="s">
        <v>3</v>
      </c>
      <c r="H89" s="10">
        <v>5000</v>
      </c>
      <c r="I89" s="10"/>
      <c r="J89" s="10"/>
      <c r="K89" s="10"/>
      <c r="L89" s="10"/>
      <c r="M89" s="30"/>
      <c r="N89" s="10"/>
      <c r="O89" s="10">
        <v>100</v>
      </c>
      <c r="P89" s="10"/>
      <c r="Q89" s="10"/>
      <c r="R89" s="10"/>
      <c r="S89" s="10"/>
      <c r="T89" s="10"/>
      <c r="U89" s="10">
        <f t="shared" si="5"/>
        <v>5100</v>
      </c>
      <c r="V89" s="18">
        <v>0.12</v>
      </c>
      <c r="W89" s="78">
        <v>0.06</v>
      </c>
      <c r="X89" s="78">
        <v>0.45</v>
      </c>
      <c r="Y89" s="85" t="s">
        <v>505</v>
      </c>
      <c r="Z89" s="78">
        <v>0.1</v>
      </c>
      <c r="AA89" s="77"/>
      <c r="AB89" s="78"/>
      <c r="AC89" s="77"/>
      <c r="AD89" s="78"/>
      <c r="AE89" s="78">
        <f t="shared" si="6"/>
        <v>0.18</v>
      </c>
      <c r="AF89" s="78">
        <f t="shared" si="7"/>
        <v>918</v>
      </c>
      <c r="AG89" s="111">
        <f>SUM(AF89:AF94)</f>
        <v>36036.35</v>
      </c>
    </row>
    <row r="90" spans="1:36" s="14" customFormat="1" ht="75" x14ac:dyDescent="0.25">
      <c r="A90" s="98"/>
      <c r="B90" s="16">
        <v>88</v>
      </c>
      <c r="C90" s="27" t="s">
        <v>322</v>
      </c>
      <c r="D90" s="16" t="s">
        <v>276</v>
      </c>
      <c r="E90" s="15" t="s">
        <v>341</v>
      </c>
      <c r="F90" s="16" t="s">
        <v>2</v>
      </c>
      <c r="G90" s="16" t="s">
        <v>10</v>
      </c>
      <c r="H90" s="10">
        <v>5</v>
      </c>
      <c r="I90" s="10"/>
      <c r="J90" s="10"/>
      <c r="K90" s="10">
        <v>2</v>
      </c>
      <c r="L90" s="10"/>
      <c r="M90" s="30"/>
      <c r="N90" s="10"/>
      <c r="O90" s="10"/>
      <c r="P90" s="10"/>
      <c r="Q90" s="10"/>
      <c r="R90" s="10"/>
      <c r="S90" s="10"/>
      <c r="T90" s="10"/>
      <c r="U90" s="10">
        <f t="shared" si="5"/>
        <v>7</v>
      </c>
      <c r="V90" s="18">
        <v>22.8</v>
      </c>
      <c r="W90" s="78">
        <v>22.6</v>
      </c>
      <c r="X90" s="78"/>
      <c r="Y90" s="85" t="s">
        <v>503</v>
      </c>
      <c r="Z90" s="78">
        <v>25</v>
      </c>
      <c r="AA90" s="77"/>
      <c r="AB90" s="78"/>
      <c r="AC90" s="77"/>
      <c r="AD90" s="78"/>
      <c r="AE90" s="78">
        <f>ROUNDDOWN(AVERAGE(V90:AD90),2)</f>
        <v>23.46</v>
      </c>
      <c r="AF90" s="78">
        <f>U90*AE90</f>
        <v>164.22</v>
      </c>
      <c r="AG90" s="111"/>
      <c r="AH90" s="17"/>
      <c r="AI90" s="17"/>
      <c r="AJ90" s="17"/>
    </row>
    <row r="91" spans="1:36" ht="150" customHeight="1" x14ac:dyDescent="0.25">
      <c r="A91" s="98"/>
      <c r="B91" s="16">
        <v>89</v>
      </c>
      <c r="C91" s="27" t="s">
        <v>303</v>
      </c>
      <c r="D91" s="35" t="s">
        <v>313</v>
      </c>
      <c r="E91" s="15" t="s">
        <v>319</v>
      </c>
      <c r="F91" s="16" t="s">
        <v>2</v>
      </c>
      <c r="G91" s="16" t="s">
        <v>3</v>
      </c>
      <c r="H91" s="10">
        <v>5000</v>
      </c>
      <c r="I91" s="36"/>
      <c r="J91" s="10"/>
      <c r="K91" s="10">
        <v>300</v>
      </c>
      <c r="L91" s="10"/>
      <c r="M91" s="30"/>
      <c r="N91" s="10">
        <v>5000</v>
      </c>
      <c r="O91" s="10">
        <v>1000</v>
      </c>
      <c r="P91" s="10"/>
      <c r="Q91" s="10">
        <v>5000</v>
      </c>
      <c r="R91" s="10"/>
      <c r="S91" s="10">
        <v>1000</v>
      </c>
      <c r="T91" s="10"/>
      <c r="U91" s="10">
        <f t="shared" si="5"/>
        <v>17300</v>
      </c>
      <c r="V91" s="18">
        <v>0.5</v>
      </c>
      <c r="W91" s="78">
        <v>0.59</v>
      </c>
      <c r="X91" s="78">
        <v>2</v>
      </c>
      <c r="Y91" s="85"/>
      <c r="Z91" s="78"/>
      <c r="AA91" s="77"/>
      <c r="AB91" s="78"/>
      <c r="AC91" s="77"/>
      <c r="AD91" s="78"/>
      <c r="AE91" s="78">
        <f t="shared" si="6"/>
        <v>1.03</v>
      </c>
      <c r="AF91" s="78">
        <f t="shared" si="7"/>
        <v>17819</v>
      </c>
      <c r="AG91" s="111"/>
    </row>
    <row r="92" spans="1:36" ht="75" x14ac:dyDescent="0.25">
      <c r="A92" s="98"/>
      <c r="B92" s="16">
        <v>90</v>
      </c>
      <c r="C92" s="27" t="s">
        <v>303</v>
      </c>
      <c r="D92" s="35" t="s">
        <v>141</v>
      </c>
      <c r="E92" s="15" t="s">
        <v>369</v>
      </c>
      <c r="F92" s="16" t="s">
        <v>2</v>
      </c>
      <c r="G92" s="16" t="s">
        <v>3</v>
      </c>
      <c r="H92" s="36">
        <v>5000</v>
      </c>
      <c r="I92" s="36"/>
      <c r="J92" s="36"/>
      <c r="K92" s="10">
        <v>100</v>
      </c>
      <c r="L92" s="36">
        <v>1</v>
      </c>
      <c r="M92" s="37">
        <v>3000</v>
      </c>
      <c r="N92" s="38">
        <v>5000</v>
      </c>
      <c r="O92" s="10">
        <v>50</v>
      </c>
      <c r="P92" s="36"/>
      <c r="Q92" s="36">
        <v>5000</v>
      </c>
      <c r="R92" s="36"/>
      <c r="S92" s="36">
        <v>2000</v>
      </c>
      <c r="T92" s="36">
        <v>1000</v>
      </c>
      <c r="U92" s="10">
        <f t="shared" si="5"/>
        <v>21151</v>
      </c>
      <c r="V92" s="18">
        <v>0.51</v>
      </c>
      <c r="W92" s="78">
        <v>1.18</v>
      </c>
      <c r="X92" s="78">
        <v>0.21</v>
      </c>
      <c r="Y92" s="85"/>
      <c r="Z92" s="78"/>
      <c r="AA92" s="77"/>
      <c r="AB92" s="78"/>
      <c r="AC92" s="77"/>
      <c r="AD92" s="78"/>
      <c r="AE92" s="78">
        <f t="shared" ref="AE92:AE97" si="8">ROUNDDOWN(AVERAGE(V92:AD92),2)</f>
        <v>0.63</v>
      </c>
      <c r="AF92" s="78">
        <f t="shared" ref="AF92:AF97" si="9">U92*AE92</f>
        <v>13325.13</v>
      </c>
      <c r="AG92" s="111"/>
    </row>
    <row r="93" spans="1:36" s="19" customFormat="1" ht="45" x14ac:dyDescent="0.25">
      <c r="A93" s="98"/>
      <c r="B93" s="16">
        <v>91</v>
      </c>
      <c r="C93" s="27" t="s">
        <v>303</v>
      </c>
      <c r="D93" s="35" t="s">
        <v>283</v>
      </c>
      <c r="E93" s="15" t="s">
        <v>279</v>
      </c>
      <c r="F93" s="16" t="s">
        <v>2</v>
      </c>
      <c r="G93" s="16" t="s">
        <v>3</v>
      </c>
      <c r="H93" s="10"/>
      <c r="I93" s="36"/>
      <c r="J93" s="10"/>
      <c r="K93" s="10">
        <v>100</v>
      </c>
      <c r="L93" s="10"/>
      <c r="M93" s="30">
        <v>300</v>
      </c>
      <c r="N93" s="10"/>
      <c r="O93" s="10">
        <v>200</v>
      </c>
      <c r="P93" s="10"/>
      <c r="Q93" s="10">
        <v>400</v>
      </c>
      <c r="R93" s="10"/>
      <c r="S93" s="10"/>
      <c r="T93" s="10"/>
      <c r="U93" s="10">
        <f t="shared" si="5"/>
        <v>1000</v>
      </c>
      <c r="V93" s="18">
        <v>2.65</v>
      </c>
      <c r="W93" s="78">
        <v>2.99</v>
      </c>
      <c r="X93" s="78">
        <v>2</v>
      </c>
      <c r="Y93" s="85"/>
      <c r="Z93" s="78"/>
      <c r="AA93" s="77"/>
      <c r="AB93" s="78"/>
      <c r="AC93" s="77"/>
      <c r="AD93" s="78"/>
      <c r="AE93" s="78">
        <f t="shared" si="8"/>
        <v>2.54</v>
      </c>
      <c r="AF93" s="78">
        <f t="shared" si="9"/>
        <v>2540</v>
      </c>
      <c r="AG93" s="111"/>
      <c r="AH93" s="17"/>
      <c r="AI93" s="17"/>
      <c r="AJ93" s="17"/>
    </row>
    <row r="94" spans="1:36" s="1" customFormat="1" ht="45" x14ac:dyDescent="0.25">
      <c r="A94" s="99"/>
      <c r="B94" s="16">
        <v>92</v>
      </c>
      <c r="C94" s="27" t="s">
        <v>303</v>
      </c>
      <c r="D94" s="16" t="s">
        <v>283</v>
      </c>
      <c r="E94" s="41" t="s">
        <v>380</v>
      </c>
      <c r="F94" s="90" t="s">
        <v>2</v>
      </c>
      <c r="G94" s="90" t="s">
        <v>3</v>
      </c>
      <c r="H94" s="91">
        <v>500</v>
      </c>
      <c r="I94" s="91"/>
      <c r="J94" s="91"/>
      <c r="K94" s="91"/>
      <c r="L94" s="91"/>
      <c r="M94" s="92"/>
      <c r="N94" s="91"/>
      <c r="O94" s="91"/>
      <c r="P94" s="91"/>
      <c r="Q94" s="91"/>
      <c r="R94" s="91"/>
      <c r="S94" s="91"/>
      <c r="T94" s="91"/>
      <c r="U94" s="91">
        <f t="shared" si="5"/>
        <v>500</v>
      </c>
      <c r="V94" s="87">
        <v>2.65</v>
      </c>
      <c r="W94" s="78">
        <v>2.99</v>
      </c>
      <c r="X94" s="78">
        <v>2</v>
      </c>
      <c r="Y94" s="85"/>
      <c r="Z94" s="78"/>
      <c r="AA94" s="77"/>
      <c r="AB94" s="78"/>
      <c r="AC94" s="77"/>
      <c r="AD94" s="78"/>
      <c r="AE94" s="78">
        <f t="shared" si="8"/>
        <v>2.54</v>
      </c>
      <c r="AF94" s="78">
        <f t="shared" si="9"/>
        <v>1270</v>
      </c>
      <c r="AG94" s="111"/>
      <c r="AH94" s="17"/>
      <c r="AI94" s="17"/>
      <c r="AJ94" s="17"/>
    </row>
    <row r="95" spans="1:36" ht="60" x14ac:dyDescent="0.25">
      <c r="A95" s="103">
        <v>10</v>
      </c>
      <c r="B95" s="45">
        <v>93</v>
      </c>
      <c r="C95" s="46" t="s">
        <v>306</v>
      </c>
      <c r="D95" s="45" t="s">
        <v>42</v>
      </c>
      <c r="E95" s="47" t="s">
        <v>37</v>
      </c>
      <c r="F95" s="45" t="s">
        <v>2</v>
      </c>
      <c r="G95" s="48" t="s">
        <v>3</v>
      </c>
      <c r="H95" s="48">
        <v>12</v>
      </c>
      <c r="I95" s="48">
        <v>5</v>
      </c>
      <c r="J95" s="48">
        <v>5</v>
      </c>
      <c r="K95" s="48">
        <v>10</v>
      </c>
      <c r="L95" s="48"/>
      <c r="M95" s="49">
        <v>20</v>
      </c>
      <c r="N95" s="48">
        <v>10</v>
      </c>
      <c r="O95" s="48"/>
      <c r="P95" s="48"/>
      <c r="Q95" s="48">
        <v>11</v>
      </c>
      <c r="R95" s="48">
        <v>15</v>
      </c>
      <c r="S95" s="48">
        <v>10</v>
      </c>
      <c r="T95" s="48">
        <v>20</v>
      </c>
      <c r="U95" s="48">
        <f t="shared" si="5"/>
        <v>118</v>
      </c>
      <c r="V95" s="50">
        <v>14.51</v>
      </c>
      <c r="W95" s="80">
        <v>16.97</v>
      </c>
      <c r="X95" s="80"/>
      <c r="Y95" s="79" t="s">
        <v>483</v>
      </c>
      <c r="Z95" s="80">
        <v>15.95</v>
      </c>
      <c r="AA95" s="79"/>
      <c r="AB95" s="80"/>
      <c r="AC95" s="79"/>
      <c r="AD95" s="80"/>
      <c r="AE95" s="80">
        <f t="shared" si="8"/>
        <v>15.81</v>
      </c>
      <c r="AF95" s="80">
        <f t="shared" si="9"/>
        <v>1865.5800000000002</v>
      </c>
      <c r="AG95" s="112">
        <f>SUM(AF95:AF107)</f>
        <v>30771.58</v>
      </c>
    </row>
    <row r="96" spans="1:36" ht="18.75" customHeight="1" x14ac:dyDescent="0.25">
      <c r="A96" s="104"/>
      <c r="B96" s="45">
        <v>94</v>
      </c>
      <c r="C96" s="46" t="s">
        <v>303</v>
      </c>
      <c r="D96" s="45" t="s">
        <v>91</v>
      </c>
      <c r="E96" s="51" t="s">
        <v>342</v>
      </c>
      <c r="F96" s="45" t="s">
        <v>2</v>
      </c>
      <c r="G96" s="48" t="s">
        <v>3</v>
      </c>
      <c r="H96" s="48">
        <v>12</v>
      </c>
      <c r="I96" s="48">
        <v>5</v>
      </c>
      <c r="J96" s="48">
        <v>5</v>
      </c>
      <c r="K96" s="48">
        <v>20</v>
      </c>
      <c r="L96" s="48">
        <v>10</v>
      </c>
      <c r="M96" s="49">
        <v>10</v>
      </c>
      <c r="N96" s="48">
        <v>5</v>
      </c>
      <c r="O96" s="48">
        <v>1</v>
      </c>
      <c r="P96" s="48">
        <v>50</v>
      </c>
      <c r="Q96" s="48">
        <v>30</v>
      </c>
      <c r="R96" s="48">
        <v>15</v>
      </c>
      <c r="S96" s="48"/>
      <c r="T96" s="48">
        <v>1</v>
      </c>
      <c r="U96" s="48">
        <f t="shared" si="5"/>
        <v>164</v>
      </c>
      <c r="V96" s="50">
        <v>1.85</v>
      </c>
      <c r="W96" s="80">
        <v>2.46</v>
      </c>
      <c r="X96" s="80">
        <v>2.2000000000000002</v>
      </c>
      <c r="Y96" s="79" t="s">
        <v>481</v>
      </c>
      <c r="Z96" s="80"/>
      <c r="AA96" s="79"/>
      <c r="AB96" s="80"/>
      <c r="AC96" s="79"/>
      <c r="AD96" s="80"/>
      <c r="AE96" s="80">
        <f t="shared" si="8"/>
        <v>2.17</v>
      </c>
      <c r="AF96" s="80">
        <f t="shared" si="9"/>
        <v>355.88</v>
      </c>
      <c r="AG96" s="112"/>
    </row>
    <row r="97" spans="1:36" ht="30" x14ac:dyDescent="0.25">
      <c r="A97" s="104"/>
      <c r="B97" s="45">
        <v>95</v>
      </c>
      <c r="C97" s="46" t="s">
        <v>303</v>
      </c>
      <c r="D97" s="45" t="s">
        <v>102</v>
      </c>
      <c r="E97" s="47" t="s">
        <v>101</v>
      </c>
      <c r="F97" s="45" t="s">
        <v>2</v>
      </c>
      <c r="G97" s="48" t="s">
        <v>3</v>
      </c>
      <c r="H97" s="48">
        <v>48</v>
      </c>
      <c r="I97" s="48">
        <v>30</v>
      </c>
      <c r="J97" s="48">
        <v>30</v>
      </c>
      <c r="K97" s="48">
        <v>60</v>
      </c>
      <c r="L97" s="48">
        <v>10</v>
      </c>
      <c r="M97" s="49">
        <v>15</v>
      </c>
      <c r="N97" s="48">
        <v>40</v>
      </c>
      <c r="O97" s="48">
        <v>24</v>
      </c>
      <c r="P97" s="48">
        <v>150</v>
      </c>
      <c r="Q97" s="48">
        <v>120</v>
      </c>
      <c r="R97" s="48">
        <v>30</v>
      </c>
      <c r="S97" s="48">
        <v>25</v>
      </c>
      <c r="T97" s="48">
        <v>20</v>
      </c>
      <c r="U97" s="48">
        <f t="shared" si="5"/>
        <v>602</v>
      </c>
      <c r="V97" s="50">
        <v>0.95</v>
      </c>
      <c r="W97" s="80">
        <v>2</v>
      </c>
      <c r="X97" s="80">
        <v>1.5</v>
      </c>
      <c r="Y97" s="79" t="s">
        <v>483</v>
      </c>
      <c r="Z97" s="80"/>
      <c r="AA97" s="79"/>
      <c r="AB97" s="80"/>
      <c r="AC97" s="79"/>
      <c r="AD97" s="80"/>
      <c r="AE97" s="80">
        <f t="shared" si="8"/>
        <v>1.48</v>
      </c>
      <c r="AF97" s="80">
        <f t="shared" si="9"/>
        <v>890.96</v>
      </c>
      <c r="AG97" s="112"/>
    </row>
    <row r="98" spans="1:36" ht="30" x14ac:dyDescent="0.25">
      <c r="A98" s="104"/>
      <c r="B98" s="45">
        <v>96</v>
      </c>
      <c r="C98" s="46" t="s">
        <v>303</v>
      </c>
      <c r="D98" s="45" t="s">
        <v>122</v>
      </c>
      <c r="E98" s="47" t="s">
        <v>123</v>
      </c>
      <c r="F98" s="45" t="s">
        <v>2</v>
      </c>
      <c r="G98" s="48" t="s">
        <v>3</v>
      </c>
      <c r="H98" s="48">
        <v>24</v>
      </c>
      <c r="I98" s="48">
        <v>20</v>
      </c>
      <c r="J98" s="48">
        <v>10</v>
      </c>
      <c r="K98" s="48">
        <v>50</v>
      </c>
      <c r="L98" s="48">
        <v>5</v>
      </c>
      <c r="M98" s="49">
        <v>30</v>
      </c>
      <c r="N98" s="48">
        <v>40</v>
      </c>
      <c r="O98" s="48">
        <v>5</v>
      </c>
      <c r="P98" s="48">
        <v>100</v>
      </c>
      <c r="Q98" s="48">
        <v>50</v>
      </c>
      <c r="R98" s="48">
        <v>12</v>
      </c>
      <c r="S98" s="48">
        <v>15</v>
      </c>
      <c r="T98" s="48">
        <v>15</v>
      </c>
      <c r="U98" s="48">
        <f t="shared" si="5"/>
        <v>376</v>
      </c>
      <c r="V98" s="50">
        <v>1.34</v>
      </c>
      <c r="W98" s="80">
        <v>1.75</v>
      </c>
      <c r="X98" s="80">
        <v>1.5</v>
      </c>
      <c r="Y98" s="79" t="s">
        <v>483</v>
      </c>
      <c r="Z98" s="80"/>
      <c r="AA98" s="79"/>
      <c r="AB98" s="80"/>
      <c r="AC98" s="79"/>
      <c r="AD98" s="80"/>
      <c r="AE98" s="80">
        <f t="shared" si="6"/>
        <v>1.53</v>
      </c>
      <c r="AF98" s="80">
        <f t="shared" si="7"/>
        <v>575.28</v>
      </c>
      <c r="AG98" s="112"/>
    </row>
    <row r="99" spans="1:36" ht="18.75" customHeight="1" x14ac:dyDescent="0.25">
      <c r="A99" s="104"/>
      <c r="B99" s="45">
        <v>97</v>
      </c>
      <c r="C99" s="46" t="s">
        <v>303</v>
      </c>
      <c r="D99" s="45" t="s">
        <v>126</v>
      </c>
      <c r="E99" s="47" t="s">
        <v>338</v>
      </c>
      <c r="F99" s="45" t="s">
        <v>6</v>
      </c>
      <c r="G99" s="48" t="s">
        <v>3</v>
      </c>
      <c r="H99" s="48"/>
      <c r="I99" s="48"/>
      <c r="J99" s="48">
        <v>10</v>
      </c>
      <c r="K99" s="48">
        <v>20</v>
      </c>
      <c r="L99" s="48"/>
      <c r="M99" s="49"/>
      <c r="N99" s="48">
        <v>10</v>
      </c>
      <c r="O99" s="48"/>
      <c r="P99" s="48">
        <v>10</v>
      </c>
      <c r="Q99" s="48">
        <v>50</v>
      </c>
      <c r="R99" s="48"/>
      <c r="S99" s="48">
        <v>15</v>
      </c>
      <c r="T99" s="48">
        <v>23</v>
      </c>
      <c r="U99" s="48">
        <f t="shared" si="5"/>
        <v>138</v>
      </c>
      <c r="V99" s="50">
        <v>0.9</v>
      </c>
      <c r="W99" s="80">
        <v>0.98</v>
      </c>
      <c r="X99" s="80">
        <v>0.7</v>
      </c>
      <c r="Y99" s="79" t="s">
        <v>483</v>
      </c>
      <c r="Z99" s="80">
        <v>0.39</v>
      </c>
      <c r="AA99" s="79"/>
      <c r="AB99" s="80"/>
      <c r="AC99" s="79"/>
      <c r="AD99" s="80"/>
      <c r="AE99" s="80">
        <f t="shared" si="6"/>
        <v>0.74</v>
      </c>
      <c r="AF99" s="80">
        <f t="shared" si="7"/>
        <v>102.12</v>
      </c>
      <c r="AG99" s="112"/>
    </row>
    <row r="100" spans="1:36" ht="30" x14ac:dyDescent="0.25">
      <c r="A100" s="104"/>
      <c r="B100" s="45">
        <v>98</v>
      </c>
      <c r="C100" s="46" t="s">
        <v>303</v>
      </c>
      <c r="D100" s="45" t="s">
        <v>119</v>
      </c>
      <c r="E100" s="51" t="s">
        <v>118</v>
      </c>
      <c r="F100" s="45" t="s">
        <v>6</v>
      </c>
      <c r="G100" s="48" t="s">
        <v>3</v>
      </c>
      <c r="H100" s="48">
        <v>120</v>
      </c>
      <c r="I100" s="48">
        <v>50</v>
      </c>
      <c r="J100" s="48">
        <v>300</v>
      </c>
      <c r="K100" s="48">
        <v>80</v>
      </c>
      <c r="L100" s="48">
        <v>25</v>
      </c>
      <c r="M100" s="49">
        <v>50</v>
      </c>
      <c r="N100" s="48"/>
      <c r="O100" s="48">
        <v>20</v>
      </c>
      <c r="P100" s="48">
        <v>450</v>
      </c>
      <c r="Q100" s="48">
        <v>154</v>
      </c>
      <c r="R100" s="48">
        <v>250</v>
      </c>
      <c r="S100" s="48">
        <v>120</v>
      </c>
      <c r="T100" s="48">
        <v>50</v>
      </c>
      <c r="U100" s="48">
        <f t="shared" si="5"/>
        <v>1669</v>
      </c>
      <c r="V100" s="50">
        <v>4.82</v>
      </c>
      <c r="W100" s="80">
        <v>5.6</v>
      </c>
      <c r="X100" s="80"/>
      <c r="Y100" s="79" t="s">
        <v>429</v>
      </c>
      <c r="Z100" s="80">
        <v>7.49</v>
      </c>
      <c r="AA100" s="79"/>
      <c r="AB100" s="80"/>
      <c r="AC100" s="79"/>
      <c r="AD100" s="80"/>
      <c r="AE100" s="80">
        <f t="shared" si="6"/>
        <v>5.97</v>
      </c>
      <c r="AF100" s="80">
        <f t="shared" si="7"/>
        <v>9963.93</v>
      </c>
      <c r="AG100" s="112"/>
    </row>
    <row r="101" spans="1:36" ht="30" x14ac:dyDescent="0.25">
      <c r="A101" s="104"/>
      <c r="B101" s="45">
        <v>99</v>
      </c>
      <c r="C101" s="46" t="s">
        <v>303</v>
      </c>
      <c r="D101" s="45" t="s">
        <v>124</v>
      </c>
      <c r="E101" s="47" t="s">
        <v>125</v>
      </c>
      <c r="F101" s="45" t="s">
        <v>2</v>
      </c>
      <c r="G101" s="48" t="s">
        <v>3</v>
      </c>
      <c r="H101" s="48">
        <v>120</v>
      </c>
      <c r="I101" s="48">
        <v>50</v>
      </c>
      <c r="J101" s="48">
        <v>100</v>
      </c>
      <c r="K101" s="48">
        <v>200</v>
      </c>
      <c r="L101" s="48">
        <v>25</v>
      </c>
      <c r="M101" s="49">
        <v>60</v>
      </c>
      <c r="N101" s="48">
        <v>100</v>
      </c>
      <c r="O101" s="48">
        <v>100</v>
      </c>
      <c r="P101" s="48">
        <v>200</v>
      </c>
      <c r="Q101" s="48">
        <v>154</v>
      </c>
      <c r="R101" s="48">
        <v>300</v>
      </c>
      <c r="S101" s="48">
        <v>60</v>
      </c>
      <c r="T101" s="48">
        <v>50</v>
      </c>
      <c r="U101" s="48">
        <f t="shared" si="5"/>
        <v>1519</v>
      </c>
      <c r="V101" s="50">
        <v>2.5</v>
      </c>
      <c r="W101" s="80">
        <v>3.43</v>
      </c>
      <c r="X101" s="80">
        <v>3.95</v>
      </c>
      <c r="Y101" s="79" t="s">
        <v>483</v>
      </c>
      <c r="Z101" s="80"/>
      <c r="AA101" s="79"/>
      <c r="AB101" s="80"/>
      <c r="AC101" s="79"/>
      <c r="AD101" s="80"/>
      <c r="AE101" s="80">
        <f t="shared" si="6"/>
        <v>3.29</v>
      </c>
      <c r="AF101" s="80">
        <f t="shared" si="7"/>
        <v>4997.51</v>
      </c>
      <c r="AG101" s="112"/>
    </row>
    <row r="102" spans="1:36" ht="30" x14ac:dyDescent="0.25">
      <c r="A102" s="104"/>
      <c r="B102" s="45">
        <v>100</v>
      </c>
      <c r="C102" s="46" t="s">
        <v>303</v>
      </c>
      <c r="D102" s="45" t="s">
        <v>120</v>
      </c>
      <c r="E102" s="51" t="s">
        <v>121</v>
      </c>
      <c r="F102" s="45" t="s">
        <v>6</v>
      </c>
      <c r="G102" s="48" t="s">
        <v>3</v>
      </c>
      <c r="H102" s="48">
        <v>60</v>
      </c>
      <c r="I102" s="48">
        <v>50</v>
      </c>
      <c r="J102" s="48">
        <v>50</v>
      </c>
      <c r="K102" s="48">
        <v>80</v>
      </c>
      <c r="L102" s="48">
        <v>15</v>
      </c>
      <c r="M102" s="49">
        <v>50</v>
      </c>
      <c r="N102" s="48">
        <v>70</v>
      </c>
      <c r="O102" s="48">
        <v>36</v>
      </c>
      <c r="P102" s="48">
        <v>50</v>
      </c>
      <c r="Q102" s="48">
        <v>154</v>
      </c>
      <c r="R102" s="48">
        <v>100</v>
      </c>
      <c r="S102" s="48">
        <v>60</v>
      </c>
      <c r="T102" s="48">
        <v>40</v>
      </c>
      <c r="U102" s="48">
        <f t="shared" si="5"/>
        <v>815</v>
      </c>
      <c r="V102" s="50">
        <v>0.7</v>
      </c>
      <c r="W102" s="80">
        <v>0.8</v>
      </c>
      <c r="X102" s="80"/>
      <c r="Y102" s="79" t="s">
        <v>482</v>
      </c>
      <c r="Z102" s="80">
        <v>1.5</v>
      </c>
      <c r="AA102" s="79"/>
      <c r="AB102" s="80"/>
      <c r="AC102" s="79"/>
      <c r="AD102" s="80"/>
      <c r="AE102" s="80">
        <f t="shared" si="6"/>
        <v>1</v>
      </c>
      <c r="AF102" s="80">
        <f t="shared" si="7"/>
        <v>815</v>
      </c>
      <c r="AG102" s="112"/>
    </row>
    <row r="103" spans="1:36" s="14" customFormat="1" ht="18.75" customHeight="1" x14ac:dyDescent="0.25">
      <c r="A103" s="104"/>
      <c r="B103" s="45">
        <v>101</v>
      </c>
      <c r="C103" s="46" t="s">
        <v>303</v>
      </c>
      <c r="D103" s="45" t="s">
        <v>131</v>
      </c>
      <c r="E103" s="47" t="s">
        <v>441</v>
      </c>
      <c r="F103" s="45" t="s">
        <v>6</v>
      </c>
      <c r="G103" s="48" t="s">
        <v>3</v>
      </c>
      <c r="H103" s="48">
        <v>12</v>
      </c>
      <c r="I103" s="48"/>
      <c r="J103" s="48"/>
      <c r="K103" s="48">
        <v>10</v>
      </c>
      <c r="L103" s="48">
        <v>10</v>
      </c>
      <c r="M103" s="49">
        <v>40</v>
      </c>
      <c r="N103" s="48"/>
      <c r="O103" s="48">
        <v>2</v>
      </c>
      <c r="P103" s="48"/>
      <c r="Q103" s="48">
        <v>10</v>
      </c>
      <c r="R103" s="48">
        <v>10</v>
      </c>
      <c r="S103" s="48">
        <v>1</v>
      </c>
      <c r="T103" s="48"/>
      <c r="U103" s="48">
        <f t="shared" si="5"/>
        <v>95</v>
      </c>
      <c r="V103" s="50">
        <v>47.46</v>
      </c>
      <c r="W103" s="80">
        <v>59.78</v>
      </c>
      <c r="X103" s="80"/>
      <c r="Y103" s="79" t="s">
        <v>429</v>
      </c>
      <c r="Z103" s="80">
        <v>50.9</v>
      </c>
      <c r="AA103" s="79"/>
      <c r="AB103" s="80"/>
      <c r="AC103" s="79"/>
      <c r="AD103" s="80"/>
      <c r="AE103" s="80">
        <f t="shared" si="6"/>
        <v>52.71</v>
      </c>
      <c r="AF103" s="80">
        <f t="shared" si="7"/>
        <v>5007.45</v>
      </c>
      <c r="AG103" s="112"/>
      <c r="AH103" s="17"/>
      <c r="AI103" s="17"/>
      <c r="AJ103" s="17"/>
    </row>
    <row r="104" spans="1:36" ht="18.75" customHeight="1" x14ac:dyDescent="0.25">
      <c r="A104" s="104"/>
      <c r="B104" s="45">
        <v>102</v>
      </c>
      <c r="C104" s="46" t="s">
        <v>303</v>
      </c>
      <c r="D104" s="45" t="s">
        <v>329</v>
      </c>
      <c r="E104" s="47" t="s">
        <v>340</v>
      </c>
      <c r="F104" s="45" t="s">
        <v>6</v>
      </c>
      <c r="G104" s="48" t="s">
        <v>3</v>
      </c>
      <c r="H104" s="48"/>
      <c r="I104" s="48"/>
      <c r="J104" s="48"/>
      <c r="K104" s="48">
        <v>20</v>
      </c>
      <c r="L104" s="48"/>
      <c r="M104" s="49"/>
      <c r="N104" s="48">
        <v>10</v>
      </c>
      <c r="O104" s="48"/>
      <c r="P104" s="48"/>
      <c r="Q104" s="48">
        <v>50</v>
      </c>
      <c r="R104" s="48"/>
      <c r="S104" s="48">
        <v>15</v>
      </c>
      <c r="T104" s="48">
        <v>20</v>
      </c>
      <c r="U104" s="48">
        <f t="shared" si="5"/>
        <v>115</v>
      </c>
      <c r="V104" s="50">
        <v>0.9</v>
      </c>
      <c r="W104" s="80">
        <v>0.98</v>
      </c>
      <c r="X104" s="80">
        <v>0.7</v>
      </c>
      <c r="Y104" s="79" t="s">
        <v>483</v>
      </c>
      <c r="Z104" s="80">
        <v>0.39</v>
      </c>
      <c r="AA104" s="79"/>
      <c r="AB104" s="80"/>
      <c r="AC104" s="79"/>
      <c r="AD104" s="80"/>
      <c r="AE104" s="80">
        <f t="shared" si="6"/>
        <v>0.74</v>
      </c>
      <c r="AF104" s="80">
        <f t="shared" si="7"/>
        <v>85.1</v>
      </c>
      <c r="AG104" s="112"/>
    </row>
    <row r="105" spans="1:36" ht="30" x14ac:dyDescent="0.25">
      <c r="A105" s="104"/>
      <c r="B105" s="45">
        <v>103</v>
      </c>
      <c r="C105" s="46" t="s">
        <v>303</v>
      </c>
      <c r="D105" s="45" t="s">
        <v>127</v>
      </c>
      <c r="E105" s="47" t="s">
        <v>339</v>
      </c>
      <c r="F105" s="45" t="s">
        <v>6</v>
      </c>
      <c r="G105" s="48" t="s">
        <v>3</v>
      </c>
      <c r="H105" s="48"/>
      <c r="I105" s="48"/>
      <c r="J105" s="48"/>
      <c r="K105" s="48">
        <v>20</v>
      </c>
      <c r="L105" s="48"/>
      <c r="M105" s="49"/>
      <c r="N105" s="48">
        <v>10</v>
      </c>
      <c r="O105" s="48"/>
      <c r="P105" s="48"/>
      <c r="Q105" s="48">
        <v>50</v>
      </c>
      <c r="R105" s="48"/>
      <c r="S105" s="48">
        <v>15</v>
      </c>
      <c r="T105" s="48">
        <v>10</v>
      </c>
      <c r="U105" s="48">
        <f t="shared" si="5"/>
        <v>105</v>
      </c>
      <c r="V105" s="50">
        <v>0.91</v>
      </c>
      <c r="W105" s="80">
        <v>0.98</v>
      </c>
      <c r="X105" s="80">
        <v>0.7</v>
      </c>
      <c r="Y105" s="79" t="s">
        <v>483</v>
      </c>
      <c r="Z105" s="80">
        <v>0.39</v>
      </c>
      <c r="AA105" s="79"/>
      <c r="AB105" s="80"/>
      <c r="AC105" s="79"/>
      <c r="AD105" s="80"/>
      <c r="AE105" s="80">
        <f t="shared" si="6"/>
        <v>0.74</v>
      </c>
      <c r="AF105" s="80">
        <f t="shared" si="7"/>
        <v>77.7</v>
      </c>
      <c r="AG105" s="112"/>
    </row>
    <row r="106" spans="1:36" ht="30" x14ac:dyDescent="0.25">
      <c r="A106" s="104"/>
      <c r="B106" s="45">
        <v>104</v>
      </c>
      <c r="C106" s="46" t="s">
        <v>303</v>
      </c>
      <c r="D106" s="45" t="s">
        <v>440</v>
      </c>
      <c r="E106" s="47" t="s">
        <v>128</v>
      </c>
      <c r="F106" s="45" t="s">
        <v>6</v>
      </c>
      <c r="G106" s="48" t="s">
        <v>3</v>
      </c>
      <c r="H106" s="48">
        <v>12</v>
      </c>
      <c r="I106" s="48">
        <v>10</v>
      </c>
      <c r="J106" s="48">
        <v>30</v>
      </c>
      <c r="K106" s="48">
        <v>40</v>
      </c>
      <c r="L106" s="48">
        <v>5</v>
      </c>
      <c r="M106" s="49">
        <v>20</v>
      </c>
      <c r="N106" s="48">
        <v>30</v>
      </c>
      <c r="O106" s="48">
        <v>24</v>
      </c>
      <c r="P106" s="48"/>
      <c r="Q106" s="48">
        <v>20</v>
      </c>
      <c r="R106" s="48">
        <v>30</v>
      </c>
      <c r="S106" s="48">
        <v>25</v>
      </c>
      <c r="T106" s="48">
        <v>10</v>
      </c>
      <c r="U106" s="48">
        <f t="shared" si="5"/>
        <v>256</v>
      </c>
      <c r="V106" s="50">
        <v>9.8000000000000007</v>
      </c>
      <c r="W106" s="80">
        <v>13.9</v>
      </c>
      <c r="X106" s="80">
        <v>15</v>
      </c>
      <c r="Y106" s="50"/>
      <c r="Z106" s="80"/>
      <c r="AA106" s="79"/>
      <c r="AB106" s="80"/>
      <c r="AC106" s="79"/>
      <c r="AD106" s="80"/>
      <c r="AE106" s="80">
        <f t="shared" si="6"/>
        <v>12.9</v>
      </c>
      <c r="AF106" s="80">
        <f t="shared" si="7"/>
        <v>3302.4</v>
      </c>
      <c r="AG106" s="112"/>
    </row>
    <row r="107" spans="1:36" ht="18.75" customHeight="1" x14ac:dyDescent="0.25">
      <c r="A107" s="105"/>
      <c r="B107" s="45">
        <v>105</v>
      </c>
      <c r="C107" s="46" t="s">
        <v>303</v>
      </c>
      <c r="D107" s="45" t="s">
        <v>129</v>
      </c>
      <c r="E107" s="47" t="s">
        <v>130</v>
      </c>
      <c r="F107" s="45" t="s">
        <v>2</v>
      </c>
      <c r="G107" s="48" t="s">
        <v>3</v>
      </c>
      <c r="H107" s="48">
        <v>24</v>
      </c>
      <c r="I107" s="48">
        <v>10</v>
      </c>
      <c r="J107" s="48"/>
      <c r="K107" s="48">
        <v>30</v>
      </c>
      <c r="L107" s="48">
        <v>5</v>
      </c>
      <c r="M107" s="49">
        <v>20</v>
      </c>
      <c r="N107" s="48">
        <v>30</v>
      </c>
      <c r="O107" s="48">
        <v>10</v>
      </c>
      <c r="P107" s="48">
        <v>100</v>
      </c>
      <c r="Q107" s="48">
        <v>50</v>
      </c>
      <c r="R107" s="48">
        <v>30</v>
      </c>
      <c r="S107" s="48">
        <v>25</v>
      </c>
      <c r="T107" s="48">
        <v>15</v>
      </c>
      <c r="U107" s="48">
        <f t="shared" si="5"/>
        <v>349</v>
      </c>
      <c r="V107" s="50">
        <v>5.7</v>
      </c>
      <c r="W107" s="80">
        <v>8.9</v>
      </c>
      <c r="X107" s="80"/>
      <c r="Y107" s="50" t="s">
        <v>510</v>
      </c>
      <c r="Z107" s="80">
        <v>8.9</v>
      </c>
      <c r="AA107" s="79"/>
      <c r="AB107" s="80"/>
      <c r="AC107" s="79"/>
      <c r="AD107" s="80"/>
      <c r="AE107" s="80">
        <f t="shared" si="6"/>
        <v>7.83</v>
      </c>
      <c r="AF107" s="80">
        <f t="shared" si="7"/>
        <v>2732.67</v>
      </c>
      <c r="AG107" s="112"/>
    </row>
    <row r="108" spans="1:36" ht="45" x14ac:dyDescent="0.25">
      <c r="A108" s="106">
        <v>11</v>
      </c>
      <c r="B108" s="16">
        <v>106</v>
      </c>
      <c r="C108" s="27" t="s">
        <v>303</v>
      </c>
      <c r="D108" s="16" t="s">
        <v>295</v>
      </c>
      <c r="E108" s="15" t="s">
        <v>149</v>
      </c>
      <c r="F108" s="16" t="s">
        <v>2</v>
      </c>
      <c r="G108" s="10" t="s">
        <v>3</v>
      </c>
      <c r="H108" s="10">
        <v>12</v>
      </c>
      <c r="I108" s="10">
        <v>10</v>
      </c>
      <c r="J108" s="10">
        <v>5</v>
      </c>
      <c r="K108" s="10">
        <v>10</v>
      </c>
      <c r="L108" s="10"/>
      <c r="M108" s="30">
        <v>5</v>
      </c>
      <c r="N108" s="10">
        <v>5</v>
      </c>
      <c r="O108" s="10">
        <v>1</v>
      </c>
      <c r="P108" s="10"/>
      <c r="Q108" s="10">
        <v>6</v>
      </c>
      <c r="R108" s="10">
        <v>3</v>
      </c>
      <c r="S108" s="10"/>
      <c r="T108" s="10"/>
      <c r="U108" s="10">
        <f t="shared" si="5"/>
        <v>57</v>
      </c>
      <c r="V108" s="18">
        <v>42.41</v>
      </c>
      <c r="W108" s="78">
        <v>56</v>
      </c>
      <c r="X108" s="78">
        <v>63</v>
      </c>
      <c r="Y108" s="77" t="s">
        <v>483</v>
      </c>
      <c r="Z108" s="78"/>
      <c r="AA108" s="77"/>
      <c r="AB108" s="78"/>
      <c r="AC108" s="77"/>
      <c r="AD108" s="78"/>
      <c r="AE108" s="78">
        <f t="shared" si="6"/>
        <v>53.8</v>
      </c>
      <c r="AF108" s="78">
        <f t="shared" si="7"/>
        <v>3066.6</v>
      </c>
      <c r="AG108" s="111">
        <f>SUM(AF108:AF110)</f>
        <v>22209.96</v>
      </c>
    </row>
    <row r="109" spans="1:36" ht="105" x14ac:dyDescent="0.25">
      <c r="A109" s="107"/>
      <c r="B109" s="16">
        <v>107</v>
      </c>
      <c r="C109" s="27" t="s">
        <v>303</v>
      </c>
      <c r="D109" s="16" t="s">
        <v>146</v>
      </c>
      <c r="E109" s="5" t="s">
        <v>316</v>
      </c>
      <c r="F109" s="16" t="s">
        <v>2</v>
      </c>
      <c r="G109" s="10" t="s">
        <v>3</v>
      </c>
      <c r="H109" s="10">
        <v>24</v>
      </c>
      <c r="I109" s="10">
        <v>50</v>
      </c>
      <c r="J109" s="10">
        <v>20</v>
      </c>
      <c r="K109" s="10">
        <v>50</v>
      </c>
      <c r="L109" s="10">
        <v>10</v>
      </c>
      <c r="M109" s="30">
        <v>20</v>
      </c>
      <c r="N109" s="10">
        <v>20</v>
      </c>
      <c r="O109" s="10">
        <v>12</v>
      </c>
      <c r="P109" s="10">
        <v>100</v>
      </c>
      <c r="Q109" s="10">
        <v>40</v>
      </c>
      <c r="R109" s="10">
        <v>30</v>
      </c>
      <c r="S109" s="10">
        <v>30</v>
      </c>
      <c r="T109" s="10">
        <v>20</v>
      </c>
      <c r="U109" s="10">
        <f t="shared" si="5"/>
        <v>426</v>
      </c>
      <c r="V109" s="18">
        <v>39.18</v>
      </c>
      <c r="W109" s="78">
        <v>33.700000000000003</v>
      </c>
      <c r="X109" s="78">
        <v>42.5</v>
      </c>
      <c r="Y109" s="77" t="s">
        <v>483</v>
      </c>
      <c r="Z109" s="78"/>
      <c r="AA109" s="77"/>
      <c r="AB109" s="78"/>
      <c r="AC109" s="77"/>
      <c r="AD109" s="78"/>
      <c r="AE109" s="78">
        <f t="shared" si="6"/>
        <v>38.46</v>
      </c>
      <c r="AF109" s="78">
        <f t="shared" si="7"/>
        <v>16383.960000000001</v>
      </c>
      <c r="AG109" s="111"/>
    </row>
    <row r="110" spans="1:36" ht="75" x14ac:dyDescent="0.25">
      <c r="A110" s="108"/>
      <c r="B110" s="16">
        <v>108</v>
      </c>
      <c r="C110" s="27" t="s">
        <v>303</v>
      </c>
      <c r="D110" s="16" t="s">
        <v>147</v>
      </c>
      <c r="E110" s="5" t="s">
        <v>475</v>
      </c>
      <c r="F110" s="16" t="s">
        <v>2</v>
      </c>
      <c r="G110" s="10" t="s">
        <v>3</v>
      </c>
      <c r="H110" s="10">
        <v>12</v>
      </c>
      <c r="I110" s="10">
        <v>30</v>
      </c>
      <c r="J110" s="10">
        <v>10</v>
      </c>
      <c r="K110" s="10">
        <v>20</v>
      </c>
      <c r="L110" s="10">
        <v>10</v>
      </c>
      <c r="M110" s="30"/>
      <c r="N110" s="10">
        <v>30</v>
      </c>
      <c r="O110" s="10"/>
      <c r="P110" s="10">
        <v>100</v>
      </c>
      <c r="Q110" s="10">
        <v>60</v>
      </c>
      <c r="R110" s="10">
        <v>20</v>
      </c>
      <c r="S110" s="10"/>
      <c r="T110" s="10"/>
      <c r="U110" s="10">
        <f t="shared" si="5"/>
        <v>292</v>
      </c>
      <c r="V110" s="18">
        <v>10.27</v>
      </c>
      <c r="W110" s="78">
        <v>10.18</v>
      </c>
      <c r="X110" s="78">
        <v>7.9</v>
      </c>
      <c r="Y110" s="77" t="s">
        <v>483</v>
      </c>
      <c r="Z110" s="78"/>
      <c r="AA110" s="77"/>
      <c r="AB110" s="78"/>
      <c r="AC110" s="77"/>
      <c r="AD110" s="78"/>
      <c r="AE110" s="78">
        <f t="shared" si="6"/>
        <v>9.4499999999999993</v>
      </c>
      <c r="AF110" s="78">
        <f t="shared" si="7"/>
        <v>2759.3999999999996</v>
      </c>
      <c r="AG110" s="111"/>
    </row>
    <row r="111" spans="1:36" s="19" customFormat="1" ht="30" x14ac:dyDescent="0.25">
      <c r="A111" s="100">
        <v>12</v>
      </c>
      <c r="B111" s="45">
        <v>109</v>
      </c>
      <c r="C111" s="46" t="s">
        <v>302</v>
      </c>
      <c r="D111" s="45" t="s">
        <v>142</v>
      </c>
      <c r="E111" s="55" t="s">
        <v>353</v>
      </c>
      <c r="F111" s="45" t="s">
        <v>4</v>
      </c>
      <c r="G111" s="48" t="s">
        <v>3</v>
      </c>
      <c r="H111" s="48">
        <v>60</v>
      </c>
      <c r="I111" s="48">
        <v>10</v>
      </c>
      <c r="J111" s="48"/>
      <c r="K111" s="48"/>
      <c r="L111" s="48">
        <v>1</v>
      </c>
      <c r="M111" s="49">
        <v>30</v>
      </c>
      <c r="N111" s="48"/>
      <c r="O111" s="48">
        <v>1</v>
      </c>
      <c r="P111" s="48"/>
      <c r="Q111" s="48">
        <v>10</v>
      </c>
      <c r="R111" s="48">
        <v>10</v>
      </c>
      <c r="S111" s="48"/>
      <c r="T111" s="48"/>
      <c r="U111" s="48">
        <f t="shared" si="5"/>
        <v>122</v>
      </c>
      <c r="V111" s="50">
        <v>1.8</v>
      </c>
      <c r="W111" s="80"/>
      <c r="X111" s="80">
        <v>2</v>
      </c>
      <c r="Y111" s="79" t="s">
        <v>385</v>
      </c>
      <c r="Z111" s="80">
        <v>2.1</v>
      </c>
      <c r="AA111" s="79"/>
      <c r="AB111" s="80"/>
      <c r="AC111" s="79"/>
      <c r="AD111" s="80"/>
      <c r="AE111" s="80">
        <f>ROUNDDOWN(AVERAGE(V111:AD111),2)</f>
        <v>1.96</v>
      </c>
      <c r="AF111" s="80">
        <f>U111*AE111</f>
        <v>239.12</v>
      </c>
      <c r="AG111" s="112">
        <f>SUM(AF111:AF128)</f>
        <v>27716.27</v>
      </c>
      <c r="AH111" s="17"/>
      <c r="AI111" s="17"/>
      <c r="AJ111" s="17"/>
    </row>
    <row r="112" spans="1:36" s="14" customFormat="1" ht="45" x14ac:dyDescent="0.25">
      <c r="A112" s="101"/>
      <c r="B112" s="45">
        <v>110</v>
      </c>
      <c r="C112" s="46" t="s">
        <v>302</v>
      </c>
      <c r="D112" s="45" t="s">
        <v>144</v>
      </c>
      <c r="E112" s="55" t="s">
        <v>355</v>
      </c>
      <c r="F112" s="45" t="s">
        <v>4</v>
      </c>
      <c r="G112" s="48" t="s">
        <v>3</v>
      </c>
      <c r="H112" s="48"/>
      <c r="I112" s="48"/>
      <c r="J112" s="48">
        <v>5</v>
      </c>
      <c r="K112" s="48"/>
      <c r="L112" s="48"/>
      <c r="M112" s="49">
        <v>10</v>
      </c>
      <c r="N112" s="48">
        <v>150</v>
      </c>
      <c r="O112" s="48">
        <v>20</v>
      </c>
      <c r="P112" s="48">
        <v>300</v>
      </c>
      <c r="Q112" s="48">
        <v>514</v>
      </c>
      <c r="R112" s="48">
        <v>30</v>
      </c>
      <c r="S112" s="48">
        <v>60</v>
      </c>
      <c r="T112" s="48"/>
      <c r="U112" s="48">
        <f t="shared" si="5"/>
        <v>1089</v>
      </c>
      <c r="V112" s="50">
        <v>2.27</v>
      </c>
      <c r="W112" s="80">
        <v>3</v>
      </c>
      <c r="X112" s="80">
        <v>3.5</v>
      </c>
      <c r="Y112" s="79" t="s">
        <v>385</v>
      </c>
      <c r="Z112" s="80"/>
      <c r="AA112" s="79"/>
      <c r="AB112" s="80"/>
      <c r="AC112" s="79"/>
      <c r="AD112" s="80"/>
      <c r="AE112" s="80">
        <f>ROUNDDOWN(AVERAGE(V112:AD112),2)</f>
        <v>2.92</v>
      </c>
      <c r="AF112" s="80">
        <f>U112*AE112</f>
        <v>3179.88</v>
      </c>
      <c r="AG112" s="112"/>
      <c r="AH112" s="17"/>
      <c r="AI112" s="17"/>
      <c r="AJ112" s="17"/>
    </row>
    <row r="113" spans="1:36" s="19" customFormat="1" ht="45" x14ac:dyDescent="0.25">
      <c r="A113" s="101"/>
      <c r="B113" s="45">
        <v>111</v>
      </c>
      <c r="C113" s="46" t="s">
        <v>302</v>
      </c>
      <c r="D113" s="45" t="s">
        <v>143</v>
      </c>
      <c r="E113" s="55" t="s">
        <v>354</v>
      </c>
      <c r="F113" s="45" t="s">
        <v>4</v>
      </c>
      <c r="G113" s="48" t="s">
        <v>3</v>
      </c>
      <c r="H113" s="48"/>
      <c r="I113" s="48"/>
      <c r="J113" s="48">
        <v>5</v>
      </c>
      <c r="K113" s="48"/>
      <c r="L113" s="48"/>
      <c r="M113" s="49"/>
      <c r="N113" s="48">
        <v>150</v>
      </c>
      <c r="O113" s="48">
        <v>10</v>
      </c>
      <c r="P113" s="48">
        <v>300</v>
      </c>
      <c r="Q113" s="48">
        <v>274</v>
      </c>
      <c r="R113" s="48">
        <v>30</v>
      </c>
      <c r="S113" s="48">
        <v>60</v>
      </c>
      <c r="T113" s="48"/>
      <c r="U113" s="48">
        <f t="shared" si="5"/>
        <v>829</v>
      </c>
      <c r="V113" s="50">
        <v>3.06</v>
      </c>
      <c r="W113" s="80">
        <v>3.64</v>
      </c>
      <c r="X113" s="80">
        <v>3.9</v>
      </c>
      <c r="Y113" s="79" t="s">
        <v>385</v>
      </c>
      <c r="Z113" s="80"/>
      <c r="AA113" s="79"/>
      <c r="AB113" s="80"/>
      <c r="AC113" s="79"/>
      <c r="AD113" s="80"/>
      <c r="AE113" s="80">
        <f>ROUNDDOWN(AVERAGE(V113:AD113),2)</f>
        <v>3.53</v>
      </c>
      <c r="AF113" s="80">
        <f>U113*AE113</f>
        <v>2926.37</v>
      </c>
      <c r="AG113" s="112"/>
      <c r="AH113" s="17"/>
      <c r="AI113" s="17"/>
      <c r="AJ113" s="17"/>
    </row>
    <row r="114" spans="1:36" s="19" customFormat="1" ht="30" x14ac:dyDescent="0.25">
      <c r="A114" s="101"/>
      <c r="B114" s="45">
        <v>112</v>
      </c>
      <c r="C114" s="46" t="s">
        <v>303</v>
      </c>
      <c r="D114" s="45" t="s">
        <v>134</v>
      </c>
      <c r="E114" s="51" t="s">
        <v>333</v>
      </c>
      <c r="F114" s="45" t="s">
        <v>11</v>
      </c>
      <c r="G114" s="48" t="s">
        <v>3</v>
      </c>
      <c r="H114" s="48">
        <v>12</v>
      </c>
      <c r="I114" s="48"/>
      <c r="J114" s="48">
        <v>24</v>
      </c>
      <c r="K114" s="48">
        <v>10</v>
      </c>
      <c r="L114" s="48"/>
      <c r="M114" s="49">
        <v>3</v>
      </c>
      <c r="N114" s="48">
        <v>24</v>
      </c>
      <c r="O114" s="48">
        <v>10</v>
      </c>
      <c r="P114" s="48"/>
      <c r="Q114" s="48">
        <v>80</v>
      </c>
      <c r="R114" s="48">
        <v>15</v>
      </c>
      <c r="S114" s="48">
        <v>12</v>
      </c>
      <c r="T114" s="48"/>
      <c r="U114" s="48">
        <f t="shared" si="5"/>
        <v>190</v>
      </c>
      <c r="V114" s="50">
        <v>0.55000000000000004</v>
      </c>
      <c r="W114" s="80">
        <v>0.9</v>
      </c>
      <c r="X114" s="80"/>
      <c r="Y114" s="79" t="s">
        <v>483</v>
      </c>
      <c r="Z114" s="80">
        <v>0.82</v>
      </c>
      <c r="AA114" s="79"/>
      <c r="AB114" s="80"/>
      <c r="AC114" s="79"/>
      <c r="AD114" s="80"/>
      <c r="AE114" s="80">
        <f>ROUNDDOWN(AVERAGE(V114:AD114),2)</f>
        <v>0.75</v>
      </c>
      <c r="AF114" s="80">
        <f>U114*AE114</f>
        <v>142.5</v>
      </c>
      <c r="AG114" s="112"/>
      <c r="AH114" s="17"/>
      <c r="AI114" s="17"/>
      <c r="AJ114" s="17"/>
    </row>
    <row r="115" spans="1:36" s="14" customFormat="1" ht="30" x14ac:dyDescent="0.25">
      <c r="A115" s="101"/>
      <c r="B115" s="45">
        <v>113</v>
      </c>
      <c r="C115" s="46" t="s">
        <v>303</v>
      </c>
      <c r="D115" s="45" t="s">
        <v>135</v>
      </c>
      <c r="E115" s="51" t="s">
        <v>334</v>
      </c>
      <c r="F115" s="45" t="s">
        <v>11</v>
      </c>
      <c r="G115" s="48" t="s">
        <v>3</v>
      </c>
      <c r="H115" s="48">
        <v>12</v>
      </c>
      <c r="I115" s="48"/>
      <c r="J115" s="48">
        <v>24</v>
      </c>
      <c r="K115" s="48">
        <v>10</v>
      </c>
      <c r="L115" s="48"/>
      <c r="M115" s="49">
        <v>10</v>
      </c>
      <c r="N115" s="48">
        <v>24</v>
      </c>
      <c r="O115" s="48">
        <v>20</v>
      </c>
      <c r="P115" s="48"/>
      <c r="Q115" s="48">
        <v>80</v>
      </c>
      <c r="R115" s="48">
        <v>15</v>
      </c>
      <c r="S115" s="48">
        <v>12</v>
      </c>
      <c r="T115" s="48"/>
      <c r="U115" s="48">
        <f t="shared" si="5"/>
        <v>207</v>
      </c>
      <c r="V115" s="50">
        <v>0.57999999999999996</v>
      </c>
      <c r="W115" s="80">
        <v>0.95</v>
      </c>
      <c r="X115" s="80"/>
      <c r="Y115" s="79" t="s">
        <v>483</v>
      </c>
      <c r="Z115" s="80">
        <v>0.91</v>
      </c>
      <c r="AA115" s="79"/>
      <c r="AB115" s="80"/>
      <c r="AC115" s="79"/>
      <c r="AD115" s="80"/>
      <c r="AE115" s="80">
        <f>ROUNDDOWN(AVERAGE(V115:AD115),2)</f>
        <v>0.81</v>
      </c>
      <c r="AF115" s="80">
        <f>U115*AE115</f>
        <v>167.67000000000002</v>
      </c>
      <c r="AG115" s="112"/>
      <c r="AH115" s="17"/>
      <c r="AI115" s="17"/>
      <c r="AJ115" s="17"/>
    </row>
    <row r="116" spans="1:36" ht="75" x14ac:dyDescent="0.25">
      <c r="A116" s="101"/>
      <c r="B116" s="45">
        <v>114</v>
      </c>
      <c r="C116" s="46" t="s">
        <v>303</v>
      </c>
      <c r="D116" s="45" t="s">
        <v>153</v>
      </c>
      <c r="E116" s="51" t="s">
        <v>344</v>
      </c>
      <c r="F116" s="45" t="s">
        <v>4</v>
      </c>
      <c r="G116" s="48" t="s">
        <v>3</v>
      </c>
      <c r="H116" s="48">
        <v>40</v>
      </c>
      <c r="I116" s="48">
        <v>20</v>
      </c>
      <c r="J116" s="48"/>
      <c r="K116" s="48">
        <v>10</v>
      </c>
      <c r="L116" s="48">
        <v>10</v>
      </c>
      <c r="M116" s="49"/>
      <c r="N116" s="48">
        <v>15</v>
      </c>
      <c r="O116" s="48">
        <v>5</v>
      </c>
      <c r="P116" s="48"/>
      <c r="Q116" s="48">
        <v>30</v>
      </c>
      <c r="R116" s="48">
        <v>20</v>
      </c>
      <c r="S116" s="48">
        <v>25</v>
      </c>
      <c r="T116" s="48"/>
      <c r="U116" s="48">
        <f t="shared" si="5"/>
        <v>175</v>
      </c>
      <c r="V116" s="50">
        <v>13.18</v>
      </c>
      <c r="W116" s="80">
        <v>12.12</v>
      </c>
      <c r="X116" s="80">
        <v>11.5</v>
      </c>
      <c r="Y116" s="79" t="s">
        <v>429</v>
      </c>
      <c r="Z116" s="80"/>
      <c r="AA116" s="79"/>
      <c r="AB116" s="80"/>
      <c r="AC116" s="79"/>
      <c r="AD116" s="80"/>
      <c r="AE116" s="80">
        <f t="shared" si="6"/>
        <v>12.26</v>
      </c>
      <c r="AF116" s="80">
        <f t="shared" si="7"/>
        <v>2145.5</v>
      </c>
      <c r="AG116" s="112"/>
    </row>
    <row r="117" spans="1:36" s="14" customFormat="1" ht="60" x14ac:dyDescent="0.25">
      <c r="A117" s="101"/>
      <c r="B117" s="45">
        <v>115</v>
      </c>
      <c r="C117" s="46" t="s">
        <v>303</v>
      </c>
      <c r="D117" s="45" t="s">
        <v>152</v>
      </c>
      <c r="E117" s="51" t="s">
        <v>343</v>
      </c>
      <c r="F117" s="45" t="s">
        <v>281</v>
      </c>
      <c r="G117" s="48" t="s">
        <v>3</v>
      </c>
      <c r="H117" s="48">
        <v>60</v>
      </c>
      <c r="I117" s="48">
        <v>20</v>
      </c>
      <c r="J117" s="48">
        <v>10</v>
      </c>
      <c r="K117" s="48">
        <v>70</v>
      </c>
      <c r="L117" s="48">
        <v>13</v>
      </c>
      <c r="M117" s="49">
        <v>30</v>
      </c>
      <c r="N117" s="48">
        <v>15</v>
      </c>
      <c r="O117" s="48">
        <v>5</v>
      </c>
      <c r="P117" s="48"/>
      <c r="Q117" s="48">
        <v>60</v>
      </c>
      <c r="R117" s="48">
        <v>20</v>
      </c>
      <c r="S117" s="48">
        <v>25</v>
      </c>
      <c r="T117" s="48">
        <v>30</v>
      </c>
      <c r="U117" s="48">
        <f t="shared" si="5"/>
        <v>358</v>
      </c>
      <c r="V117" s="50">
        <v>10.61</v>
      </c>
      <c r="W117" s="80"/>
      <c r="X117" s="80"/>
      <c r="Y117" s="79" t="s">
        <v>429</v>
      </c>
      <c r="Z117" s="80">
        <v>10.34</v>
      </c>
      <c r="AA117" s="79" t="s">
        <v>385</v>
      </c>
      <c r="AB117" s="80">
        <v>14</v>
      </c>
      <c r="AC117" s="79"/>
      <c r="AD117" s="80"/>
      <c r="AE117" s="80">
        <f t="shared" si="6"/>
        <v>11.65</v>
      </c>
      <c r="AF117" s="80">
        <f t="shared" si="7"/>
        <v>4170.7</v>
      </c>
      <c r="AG117" s="112"/>
      <c r="AH117" s="17"/>
      <c r="AI117" s="17"/>
      <c r="AJ117" s="17"/>
    </row>
    <row r="118" spans="1:36" s="14" customFormat="1" ht="30" x14ac:dyDescent="0.25">
      <c r="A118" s="101"/>
      <c r="B118" s="45">
        <v>116</v>
      </c>
      <c r="C118" s="46" t="s">
        <v>303</v>
      </c>
      <c r="D118" s="45" t="s">
        <v>289</v>
      </c>
      <c r="E118" s="47" t="s">
        <v>358</v>
      </c>
      <c r="F118" s="45" t="s">
        <v>4</v>
      </c>
      <c r="G118" s="48" t="s">
        <v>3</v>
      </c>
      <c r="H118" s="48"/>
      <c r="I118" s="48">
        <v>2</v>
      </c>
      <c r="J118" s="48">
        <v>25</v>
      </c>
      <c r="K118" s="48">
        <v>10</v>
      </c>
      <c r="L118" s="48"/>
      <c r="M118" s="49"/>
      <c r="N118" s="48">
        <v>20</v>
      </c>
      <c r="O118" s="48"/>
      <c r="P118" s="48">
        <v>100</v>
      </c>
      <c r="Q118" s="48">
        <v>5</v>
      </c>
      <c r="R118" s="48"/>
      <c r="S118" s="48"/>
      <c r="T118" s="48"/>
      <c r="U118" s="48">
        <f t="shared" si="5"/>
        <v>162</v>
      </c>
      <c r="V118" s="50">
        <v>10.85</v>
      </c>
      <c r="W118" s="80">
        <v>11.13</v>
      </c>
      <c r="X118" s="80">
        <v>16.8</v>
      </c>
      <c r="Y118" s="50"/>
      <c r="Z118" s="80"/>
      <c r="AA118" s="79"/>
      <c r="AB118" s="80"/>
      <c r="AC118" s="79"/>
      <c r="AD118" s="80"/>
      <c r="AE118" s="80">
        <f t="shared" si="6"/>
        <v>12.92</v>
      </c>
      <c r="AF118" s="80">
        <f t="shared" si="7"/>
        <v>2093.04</v>
      </c>
      <c r="AG118" s="112"/>
      <c r="AH118" s="17"/>
      <c r="AI118" s="17"/>
      <c r="AJ118" s="17"/>
    </row>
    <row r="119" spans="1:36" ht="30" x14ac:dyDescent="0.25">
      <c r="A119" s="101"/>
      <c r="B119" s="45">
        <v>117</v>
      </c>
      <c r="C119" s="46" t="s">
        <v>303</v>
      </c>
      <c r="D119" s="45" t="s">
        <v>151</v>
      </c>
      <c r="E119" s="51" t="s">
        <v>357</v>
      </c>
      <c r="F119" s="45" t="s">
        <v>4</v>
      </c>
      <c r="G119" s="48" t="s">
        <v>3</v>
      </c>
      <c r="H119" s="48"/>
      <c r="I119" s="48">
        <v>70</v>
      </c>
      <c r="J119" s="48">
        <v>25</v>
      </c>
      <c r="K119" s="48">
        <v>80</v>
      </c>
      <c r="L119" s="48">
        <v>25</v>
      </c>
      <c r="M119" s="49">
        <v>100</v>
      </c>
      <c r="N119" s="48">
        <v>100</v>
      </c>
      <c r="O119" s="48">
        <v>150</v>
      </c>
      <c r="P119" s="48">
        <v>250</v>
      </c>
      <c r="Q119" s="48">
        <v>210</v>
      </c>
      <c r="R119" s="48">
        <v>150</v>
      </c>
      <c r="S119" s="48">
        <v>25</v>
      </c>
      <c r="T119" s="48">
        <v>30</v>
      </c>
      <c r="U119" s="48">
        <f t="shared" si="5"/>
        <v>1215</v>
      </c>
      <c r="V119" s="50">
        <v>0.87</v>
      </c>
      <c r="W119" s="80">
        <v>0.99</v>
      </c>
      <c r="X119" s="80">
        <v>1.5</v>
      </c>
      <c r="Y119" s="79" t="s">
        <v>483</v>
      </c>
      <c r="Z119" s="80">
        <v>1.45</v>
      </c>
      <c r="AA119" s="79"/>
      <c r="AB119" s="80"/>
      <c r="AC119" s="79"/>
      <c r="AD119" s="80"/>
      <c r="AE119" s="80">
        <f t="shared" si="6"/>
        <v>1.2</v>
      </c>
      <c r="AF119" s="80">
        <f t="shared" si="7"/>
        <v>1458</v>
      </c>
      <c r="AG119" s="112"/>
    </row>
    <row r="120" spans="1:36" ht="30" x14ac:dyDescent="0.25">
      <c r="A120" s="101"/>
      <c r="B120" s="45">
        <v>118</v>
      </c>
      <c r="C120" s="46" t="s">
        <v>303</v>
      </c>
      <c r="D120" s="45" t="s">
        <v>290</v>
      </c>
      <c r="E120" s="47" t="s">
        <v>359</v>
      </c>
      <c r="F120" s="45" t="s">
        <v>4</v>
      </c>
      <c r="G120" s="48" t="s">
        <v>3</v>
      </c>
      <c r="H120" s="48"/>
      <c r="I120" s="48">
        <v>2</v>
      </c>
      <c r="J120" s="48">
        <v>10</v>
      </c>
      <c r="K120" s="48"/>
      <c r="L120" s="48"/>
      <c r="M120" s="49"/>
      <c r="N120" s="48">
        <v>40</v>
      </c>
      <c r="O120" s="48"/>
      <c r="P120" s="48"/>
      <c r="Q120" s="48">
        <v>5</v>
      </c>
      <c r="R120" s="48"/>
      <c r="S120" s="48"/>
      <c r="T120" s="48">
        <v>1</v>
      </c>
      <c r="U120" s="48">
        <f t="shared" si="5"/>
        <v>58</v>
      </c>
      <c r="V120" s="50">
        <v>5.15</v>
      </c>
      <c r="W120" s="80">
        <v>7.83</v>
      </c>
      <c r="X120" s="80"/>
      <c r="Y120" s="79" t="s">
        <v>493</v>
      </c>
      <c r="Z120" s="80">
        <v>12.9</v>
      </c>
      <c r="AA120" s="79"/>
      <c r="AB120" s="80"/>
      <c r="AC120" s="79"/>
      <c r="AD120" s="80"/>
      <c r="AE120" s="80">
        <f t="shared" si="6"/>
        <v>8.6199999999999992</v>
      </c>
      <c r="AF120" s="80">
        <f t="shared" si="7"/>
        <v>499.96</v>
      </c>
      <c r="AG120" s="112"/>
    </row>
    <row r="121" spans="1:36" ht="30" x14ac:dyDescent="0.25">
      <c r="A121" s="101"/>
      <c r="B121" s="45">
        <v>119</v>
      </c>
      <c r="C121" s="46" t="s">
        <v>324</v>
      </c>
      <c r="D121" s="45" t="s">
        <v>291</v>
      </c>
      <c r="E121" s="56" t="s">
        <v>292</v>
      </c>
      <c r="F121" s="45" t="s">
        <v>2</v>
      </c>
      <c r="G121" s="45" t="s">
        <v>3</v>
      </c>
      <c r="H121" s="48"/>
      <c r="I121" s="48">
        <v>2</v>
      </c>
      <c r="J121" s="48"/>
      <c r="K121" s="48">
        <v>4</v>
      </c>
      <c r="L121" s="48">
        <v>1</v>
      </c>
      <c r="M121" s="49">
        <v>3</v>
      </c>
      <c r="N121" s="48">
        <v>2</v>
      </c>
      <c r="O121" s="48">
        <v>1</v>
      </c>
      <c r="P121" s="48"/>
      <c r="Q121" s="48">
        <v>1</v>
      </c>
      <c r="R121" s="48">
        <v>1</v>
      </c>
      <c r="S121" s="48"/>
      <c r="T121" s="48"/>
      <c r="U121" s="48">
        <f t="shared" si="5"/>
        <v>15</v>
      </c>
      <c r="V121" s="50">
        <v>123.19</v>
      </c>
      <c r="W121" s="80">
        <v>218.17</v>
      </c>
      <c r="X121" s="80">
        <v>205</v>
      </c>
      <c r="Y121" s="79" t="s">
        <v>494</v>
      </c>
      <c r="Z121" s="80">
        <v>172.55</v>
      </c>
      <c r="AA121" s="79"/>
      <c r="AB121" s="80"/>
      <c r="AC121" s="79"/>
      <c r="AD121" s="80"/>
      <c r="AE121" s="80">
        <f t="shared" si="6"/>
        <v>179.72</v>
      </c>
      <c r="AF121" s="80">
        <f t="shared" si="7"/>
        <v>2695.8</v>
      </c>
      <c r="AG121" s="112"/>
    </row>
    <row r="122" spans="1:36" ht="30" x14ac:dyDescent="0.25">
      <c r="A122" s="101"/>
      <c r="B122" s="45">
        <v>120</v>
      </c>
      <c r="C122" s="46" t="s">
        <v>302</v>
      </c>
      <c r="D122" s="45" t="s">
        <v>249</v>
      </c>
      <c r="E122" s="56" t="s">
        <v>250</v>
      </c>
      <c r="F122" s="45" t="s">
        <v>2</v>
      </c>
      <c r="G122" s="48" t="s">
        <v>3</v>
      </c>
      <c r="H122" s="48"/>
      <c r="I122" s="48">
        <v>400</v>
      </c>
      <c r="J122" s="48"/>
      <c r="K122" s="48">
        <v>100</v>
      </c>
      <c r="L122" s="48"/>
      <c r="M122" s="49">
        <v>125</v>
      </c>
      <c r="N122" s="48"/>
      <c r="O122" s="48"/>
      <c r="P122" s="48"/>
      <c r="Q122" s="48">
        <v>160</v>
      </c>
      <c r="R122" s="48">
        <v>200</v>
      </c>
      <c r="S122" s="48">
        <v>25</v>
      </c>
      <c r="T122" s="48"/>
      <c r="U122" s="48">
        <f t="shared" si="5"/>
        <v>1010</v>
      </c>
      <c r="V122" s="50">
        <v>0.78</v>
      </c>
      <c r="W122" s="80">
        <v>0.85</v>
      </c>
      <c r="X122" s="80">
        <v>0.5</v>
      </c>
      <c r="Y122" s="50"/>
      <c r="Z122" s="80"/>
      <c r="AA122" s="79"/>
      <c r="AB122" s="80"/>
      <c r="AC122" s="79"/>
      <c r="AD122" s="80"/>
      <c r="AE122" s="80">
        <f t="shared" si="6"/>
        <v>0.71</v>
      </c>
      <c r="AF122" s="80">
        <f t="shared" si="7"/>
        <v>717.09999999999991</v>
      </c>
      <c r="AG122" s="112"/>
    </row>
    <row r="123" spans="1:36" ht="30" x14ac:dyDescent="0.25">
      <c r="A123" s="101"/>
      <c r="B123" s="45">
        <v>121</v>
      </c>
      <c r="C123" s="46" t="s">
        <v>303</v>
      </c>
      <c r="D123" s="45" t="s">
        <v>155</v>
      </c>
      <c r="E123" s="47" t="s">
        <v>154</v>
      </c>
      <c r="F123" s="45" t="s">
        <v>281</v>
      </c>
      <c r="G123" s="57" t="s">
        <v>3</v>
      </c>
      <c r="H123" s="48"/>
      <c r="I123" s="48"/>
      <c r="J123" s="48"/>
      <c r="K123" s="48">
        <v>10</v>
      </c>
      <c r="L123" s="48"/>
      <c r="M123" s="49">
        <v>8</v>
      </c>
      <c r="N123" s="48">
        <v>2</v>
      </c>
      <c r="O123" s="48">
        <v>1</v>
      </c>
      <c r="P123" s="48">
        <v>5</v>
      </c>
      <c r="Q123" s="48">
        <v>10</v>
      </c>
      <c r="R123" s="48">
        <v>20</v>
      </c>
      <c r="S123" s="48">
        <v>2</v>
      </c>
      <c r="T123" s="48"/>
      <c r="U123" s="48">
        <f t="shared" si="5"/>
        <v>58</v>
      </c>
      <c r="V123" s="50">
        <v>14</v>
      </c>
      <c r="W123" s="80"/>
      <c r="X123" s="80">
        <v>18</v>
      </c>
      <c r="Y123" s="79" t="s">
        <v>483</v>
      </c>
      <c r="Z123" s="80">
        <v>9.4</v>
      </c>
      <c r="AA123" s="79"/>
      <c r="AB123" s="80"/>
      <c r="AC123" s="79"/>
      <c r="AD123" s="80"/>
      <c r="AE123" s="80">
        <f t="shared" si="6"/>
        <v>13.8</v>
      </c>
      <c r="AF123" s="80">
        <f t="shared" si="7"/>
        <v>800.40000000000009</v>
      </c>
      <c r="AG123" s="112"/>
    </row>
    <row r="124" spans="1:36" s="19" customFormat="1" ht="30" x14ac:dyDescent="0.25">
      <c r="A124" s="101"/>
      <c r="B124" s="45">
        <v>122</v>
      </c>
      <c r="C124" s="46" t="s">
        <v>302</v>
      </c>
      <c r="D124" s="45" t="s">
        <v>156</v>
      </c>
      <c r="E124" s="47" t="s">
        <v>443</v>
      </c>
      <c r="F124" s="45" t="s">
        <v>4</v>
      </c>
      <c r="G124" s="48" t="s">
        <v>3</v>
      </c>
      <c r="H124" s="48">
        <v>40</v>
      </c>
      <c r="I124" s="48">
        <v>10</v>
      </c>
      <c r="J124" s="48"/>
      <c r="K124" s="48">
        <v>30</v>
      </c>
      <c r="L124" s="48">
        <v>1</v>
      </c>
      <c r="M124" s="49">
        <v>15</v>
      </c>
      <c r="N124" s="48"/>
      <c r="O124" s="48">
        <v>1</v>
      </c>
      <c r="P124" s="48"/>
      <c r="Q124" s="48">
        <v>12</v>
      </c>
      <c r="R124" s="48">
        <v>10</v>
      </c>
      <c r="S124" s="48"/>
      <c r="T124" s="48"/>
      <c r="U124" s="48">
        <f t="shared" si="5"/>
        <v>119</v>
      </c>
      <c r="V124" s="50">
        <v>4.0199999999999996</v>
      </c>
      <c r="W124" s="80">
        <v>6.36</v>
      </c>
      <c r="X124" s="80"/>
      <c r="Y124" s="79" t="s">
        <v>483</v>
      </c>
      <c r="Z124" s="80">
        <v>4.78</v>
      </c>
      <c r="AA124" s="79"/>
      <c r="AB124" s="80"/>
      <c r="AC124" s="79"/>
      <c r="AD124" s="80"/>
      <c r="AE124" s="80">
        <f t="shared" si="6"/>
        <v>5.05</v>
      </c>
      <c r="AF124" s="80">
        <f t="shared" si="7"/>
        <v>600.94999999999993</v>
      </c>
      <c r="AG124" s="112"/>
      <c r="AH124" s="17"/>
      <c r="AI124" s="17"/>
      <c r="AJ124" s="17"/>
    </row>
    <row r="125" spans="1:36" s="19" customFormat="1" ht="30" x14ac:dyDescent="0.25">
      <c r="A125" s="101"/>
      <c r="B125" s="45">
        <v>123</v>
      </c>
      <c r="C125" s="46" t="s">
        <v>302</v>
      </c>
      <c r="D125" s="45" t="s">
        <v>157</v>
      </c>
      <c r="E125" s="47" t="s">
        <v>356</v>
      </c>
      <c r="F125" s="45" t="s">
        <v>4</v>
      </c>
      <c r="G125" s="48" t="s">
        <v>3</v>
      </c>
      <c r="H125" s="48"/>
      <c r="I125" s="48"/>
      <c r="J125" s="48"/>
      <c r="K125" s="48">
        <v>10</v>
      </c>
      <c r="L125" s="48"/>
      <c r="M125" s="49"/>
      <c r="N125" s="48"/>
      <c r="O125" s="48">
        <v>1</v>
      </c>
      <c r="P125" s="48"/>
      <c r="Q125" s="48">
        <v>3</v>
      </c>
      <c r="R125" s="48">
        <v>2</v>
      </c>
      <c r="S125" s="48"/>
      <c r="T125" s="48"/>
      <c r="U125" s="48">
        <f t="shared" si="5"/>
        <v>16</v>
      </c>
      <c r="V125" s="50">
        <v>57.98</v>
      </c>
      <c r="W125" s="80">
        <v>59</v>
      </c>
      <c r="X125" s="80">
        <v>39</v>
      </c>
      <c r="Y125" s="79" t="s">
        <v>406</v>
      </c>
      <c r="Z125" s="80"/>
      <c r="AA125" s="79"/>
      <c r="AB125" s="80"/>
      <c r="AC125" s="79"/>
      <c r="AD125" s="80"/>
      <c r="AE125" s="80">
        <f t="shared" si="6"/>
        <v>51.99</v>
      </c>
      <c r="AF125" s="80">
        <f t="shared" si="7"/>
        <v>831.84</v>
      </c>
      <c r="AG125" s="112"/>
      <c r="AH125" s="17"/>
      <c r="AI125" s="17"/>
      <c r="AJ125" s="17"/>
    </row>
    <row r="126" spans="1:36" s="19" customFormat="1" ht="45" x14ac:dyDescent="0.25">
      <c r="A126" s="101"/>
      <c r="B126" s="45">
        <v>124</v>
      </c>
      <c r="C126" s="46" t="s">
        <v>303</v>
      </c>
      <c r="D126" s="45" t="s">
        <v>140</v>
      </c>
      <c r="E126" s="55" t="s">
        <v>449</v>
      </c>
      <c r="F126" s="45" t="s">
        <v>2</v>
      </c>
      <c r="G126" s="48" t="s">
        <v>3</v>
      </c>
      <c r="H126" s="48">
        <v>720</v>
      </c>
      <c r="I126" s="48">
        <v>100</v>
      </c>
      <c r="J126" s="48">
        <v>500</v>
      </c>
      <c r="K126" s="48">
        <v>1000</v>
      </c>
      <c r="L126" s="48">
        <v>100</v>
      </c>
      <c r="M126" s="49">
        <v>144</v>
      </c>
      <c r="N126" s="48">
        <v>100</v>
      </c>
      <c r="O126" s="48">
        <v>144</v>
      </c>
      <c r="P126" s="48">
        <v>350</v>
      </c>
      <c r="Q126" s="48">
        <v>400</v>
      </c>
      <c r="R126" s="48">
        <v>800</v>
      </c>
      <c r="S126" s="48">
        <v>36</v>
      </c>
      <c r="T126" s="48">
        <v>100</v>
      </c>
      <c r="U126" s="48">
        <f t="shared" si="5"/>
        <v>4494</v>
      </c>
      <c r="V126" s="50">
        <v>0.69</v>
      </c>
      <c r="W126" s="80">
        <v>0.97</v>
      </c>
      <c r="X126" s="80"/>
      <c r="Y126" s="79" t="s">
        <v>386</v>
      </c>
      <c r="Z126" s="80">
        <v>0.75</v>
      </c>
      <c r="AA126" s="79"/>
      <c r="AB126" s="80"/>
      <c r="AC126" s="79"/>
      <c r="AD126" s="80"/>
      <c r="AE126" s="80">
        <f t="shared" si="6"/>
        <v>0.8</v>
      </c>
      <c r="AF126" s="80">
        <f t="shared" si="7"/>
        <v>3595.2000000000003</v>
      </c>
      <c r="AG126" s="112"/>
      <c r="AH126" s="17"/>
      <c r="AI126" s="17"/>
      <c r="AJ126" s="17"/>
    </row>
    <row r="127" spans="1:36" s="19" customFormat="1" ht="30" x14ac:dyDescent="0.25">
      <c r="A127" s="101"/>
      <c r="B127" s="45">
        <v>125</v>
      </c>
      <c r="C127" s="46" t="s">
        <v>303</v>
      </c>
      <c r="D127" s="45" t="s">
        <v>138</v>
      </c>
      <c r="E127" s="55" t="s">
        <v>136</v>
      </c>
      <c r="F127" s="45" t="s">
        <v>2</v>
      </c>
      <c r="G127" s="48" t="s">
        <v>3</v>
      </c>
      <c r="H127" s="48">
        <v>12</v>
      </c>
      <c r="I127" s="48"/>
      <c r="J127" s="48">
        <v>12</v>
      </c>
      <c r="K127" s="48">
        <v>15</v>
      </c>
      <c r="L127" s="48"/>
      <c r="M127" s="49">
        <v>12</v>
      </c>
      <c r="N127" s="48">
        <v>24</v>
      </c>
      <c r="O127" s="48">
        <v>5</v>
      </c>
      <c r="P127" s="48"/>
      <c r="Q127" s="48">
        <v>30</v>
      </c>
      <c r="R127" s="48">
        <v>12</v>
      </c>
      <c r="S127" s="48">
        <v>12</v>
      </c>
      <c r="T127" s="48"/>
      <c r="U127" s="48">
        <f t="shared" si="5"/>
        <v>134</v>
      </c>
      <c r="V127" s="50">
        <v>3.57</v>
      </c>
      <c r="W127" s="80">
        <v>4.66</v>
      </c>
      <c r="X127" s="80">
        <v>7.9</v>
      </c>
      <c r="Y127" s="79" t="s">
        <v>483</v>
      </c>
      <c r="Z127" s="80">
        <v>4.7</v>
      </c>
      <c r="AA127" s="79"/>
      <c r="AB127" s="80"/>
      <c r="AC127" s="79"/>
      <c r="AD127" s="80"/>
      <c r="AE127" s="80">
        <f t="shared" si="6"/>
        <v>5.2</v>
      </c>
      <c r="AF127" s="80">
        <f t="shared" si="7"/>
        <v>696.80000000000007</v>
      </c>
      <c r="AG127" s="112"/>
      <c r="AH127" s="17"/>
      <c r="AI127" s="17"/>
      <c r="AJ127" s="17"/>
    </row>
    <row r="128" spans="1:36" s="19" customFormat="1" ht="30" x14ac:dyDescent="0.25">
      <c r="A128" s="102"/>
      <c r="B128" s="45">
        <v>126</v>
      </c>
      <c r="C128" s="46" t="s">
        <v>303</v>
      </c>
      <c r="D128" s="45" t="s">
        <v>139</v>
      </c>
      <c r="E128" s="55" t="s">
        <v>137</v>
      </c>
      <c r="F128" s="45" t="s">
        <v>2</v>
      </c>
      <c r="G128" s="48" t="s">
        <v>3</v>
      </c>
      <c r="H128" s="48">
        <v>12</v>
      </c>
      <c r="I128" s="48"/>
      <c r="J128" s="48">
        <v>12</v>
      </c>
      <c r="K128" s="48">
        <v>15</v>
      </c>
      <c r="L128" s="48">
        <v>5</v>
      </c>
      <c r="M128" s="49">
        <v>10</v>
      </c>
      <c r="N128" s="48">
        <v>24</v>
      </c>
      <c r="O128" s="48">
        <v>10</v>
      </c>
      <c r="P128" s="48"/>
      <c r="Q128" s="48">
        <v>30</v>
      </c>
      <c r="R128" s="48">
        <v>12</v>
      </c>
      <c r="S128" s="48">
        <v>12</v>
      </c>
      <c r="T128" s="48"/>
      <c r="U128" s="48">
        <f t="shared" si="5"/>
        <v>142</v>
      </c>
      <c r="V128" s="50">
        <v>3.59</v>
      </c>
      <c r="W128" s="80">
        <v>5.13</v>
      </c>
      <c r="X128" s="80">
        <v>7.9</v>
      </c>
      <c r="Y128" s="79" t="s">
        <v>483</v>
      </c>
      <c r="Z128" s="80">
        <v>4.67</v>
      </c>
      <c r="AA128" s="79"/>
      <c r="AB128" s="80"/>
      <c r="AC128" s="79"/>
      <c r="AD128" s="80"/>
      <c r="AE128" s="80">
        <f t="shared" si="6"/>
        <v>5.32</v>
      </c>
      <c r="AF128" s="80">
        <f t="shared" si="7"/>
        <v>755.44</v>
      </c>
      <c r="AG128" s="112"/>
      <c r="AH128" s="17"/>
      <c r="AI128" s="17"/>
      <c r="AJ128" s="17"/>
    </row>
    <row r="129" spans="1:36" s="19" customFormat="1" ht="165" x14ac:dyDescent="0.25">
      <c r="A129" s="42">
        <v>13</v>
      </c>
      <c r="B129" s="16">
        <v>127</v>
      </c>
      <c r="C129" s="27" t="s">
        <v>301</v>
      </c>
      <c r="D129" s="16" t="s">
        <v>161</v>
      </c>
      <c r="E129" s="15" t="s">
        <v>370</v>
      </c>
      <c r="F129" s="16" t="s">
        <v>9</v>
      </c>
      <c r="G129" s="10" t="s">
        <v>3</v>
      </c>
      <c r="H129" s="10">
        <v>150</v>
      </c>
      <c r="I129" s="10">
        <v>200</v>
      </c>
      <c r="J129" s="10">
        <v>200</v>
      </c>
      <c r="K129" s="10">
        <v>200</v>
      </c>
      <c r="L129" s="10">
        <v>150</v>
      </c>
      <c r="M129" s="30"/>
      <c r="N129" s="10"/>
      <c r="O129" s="10">
        <v>50</v>
      </c>
      <c r="P129" s="10"/>
      <c r="Q129" s="10">
        <v>205</v>
      </c>
      <c r="R129" s="10">
        <v>300</v>
      </c>
      <c r="S129" s="10">
        <v>200</v>
      </c>
      <c r="T129" s="10">
        <v>50</v>
      </c>
      <c r="U129" s="10">
        <f t="shared" si="5"/>
        <v>1705</v>
      </c>
      <c r="V129" s="18">
        <v>14.41</v>
      </c>
      <c r="W129" s="78">
        <v>16.3</v>
      </c>
      <c r="X129" s="78">
        <v>18.5</v>
      </c>
      <c r="Y129" s="85" t="s">
        <v>483</v>
      </c>
      <c r="Z129" s="78"/>
      <c r="AA129" s="77"/>
      <c r="AB129" s="78"/>
      <c r="AC129" s="77"/>
      <c r="AD129" s="78"/>
      <c r="AE129" s="78">
        <f t="shared" si="6"/>
        <v>16.399999999999999</v>
      </c>
      <c r="AF129" s="78">
        <f t="shared" si="7"/>
        <v>27961.999999999996</v>
      </c>
      <c r="AG129" s="95">
        <f>AF129</f>
        <v>27961.999999999996</v>
      </c>
      <c r="AH129" s="17"/>
      <c r="AI129" s="17"/>
      <c r="AJ129" s="17"/>
    </row>
    <row r="130" spans="1:36" s="19" customFormat="1" ht="165" x14ac:dyDescent="0.25">
      <c r="A130" s="54">
        <v>14</v>
      </c>
      <c r="B130" s="45">
        <v>128</v>
      </c>
      <c r="C130" s="46" t="s">
        <v>311</v>
      </c>
      <c r="D130" s="45" t="s">
        <v>162</v>
      </c>
      <c r="E130" s="47" t="s">
        <v>371</v>
      </c>
      <c r="F130" s="45" t="s">
        <v>9</v>
      </c>
      <c r="G130" s="48" t="s">
        <v>3</v>
      </c>
      <c r="H130" s="48">
        <v>1800</v>
      </c>
      <c r="I130" s="48">
        <v>1000</v>
      </c>
      <c r="J130" s="48">
        <v>1000</v>
      </c>
      <c r="K130" s="48">
        <v>800</v>
      </c>
      <c r="L130" s="48">
        <v>250</v>
      </c>
      <c r="M130" s="49">
        <v>1200</v>
      </c>
      <c r="N130" s="48">
        <v>400</v>
      </c>
      <c r="O130" s="48">
        <v>700</v>
      </c>
      <c r="P130" s="48">
        <v>2500</v>
      </c>
      <c r="Q130" s="48">
        <v>1260</v>
      </c>
      <c r="R130" s="48">
        <v>800</v>
      </c>
      <c r="S130" s="48">
        <v>500</v>
      </c>
      <c r="T130" s="48">
        <v>450</v>
      </c>
      <c r="U130" s="48">
        <f t="shared" si="5"/>
        <v>12660</v>
      </c>
      <c r="V130" s="50">
        <v>12.07</v>
      </c>
      <c r="W130" s="79">
        <v>16.239999999999998</v>
      </c>
      <c r="X130" s="79">
        <v>14.9</v>
      </c>
      <c r="Y130" s="79" t="s">
        <v>482</v>
      </c>
      <c r="Z130" s="79"/>
      <c r="AA130" s="79"/>
      <c r="AB130" s="79"/>
      <c r="AC130" s="79"/>
      <c r="AD130" s="79"/>
      <c r="AE130" s="79">
        <f t="shared" si="6"/>
        <v>14.4</v>
      </c>
      <c r="AF130" s="79">
        <f t="shared" si="7"/>
        <v>182304</v>
      </c>
      <c r="AG130" s="96">
        <f>AF130</f>
        <v>182304</v>
      </c>
      <c r="AH130" s="17"/>
      <c r="AI130" s="17"/>
      <c r="AJ130" s="17"/>
    </row>
    <row r="131" spans="1:36" s="19" customFormat="1" ht="60" x14ac:dyDescent="0.25">
      <c r="A131" s="42">
        <v>15</v>
      </c>
      <c r="B131" s="16">
        <v>129</v>
      </c>
      <c r="C131" s="27" t="s">
        <v>301</v>
      </c>
      <c r="D131" s="16" t="s">
        <v>186</v>
      </c>
      <c r="E131" s="20" t="s">
        <v>362</v>
      </c>
      <c r="F131" s="16" t="s">
        <v>281</v>
      </c>
      <c r="G131" s="10" t="s">
        <v>3</v>
      </c>
      <c r="H131" s="10"/>
      <c r="I131" s="10">
        <v>200</v>
      </c>
      <c r="J131" s="10">
        <v>8</v>
      </c>
      <c r="K131" s="10">
        <v>20</v>
      </c>
      <c r="L131" s="10"/>
      <c r="M131" s="30">
        <v>2</v>
      </c>
      <c r="N131" s="10">
        <v>40</v>
      </c>
      <c r="O131" s="10">
        <v>20</v>
      </c>
      <c r="P131" s="10">
        <v>300</v>
      </c>
      <c r="Q131" s="10">
        <v>360</v>
      </c>
      <c r="R131" s="10">
        <v>100</v>
      </c>
      <c r="S131" s="10">
        <v>80</v>
      </c>
      <c r="T131" s="10"/>
      <c r="U131" s="10">
        <f t="shared" ref="U131:U195" si="10">SUM(H131:T131)</f>
        <v>1130</v>
      </c>
      <c r="V131" s="18">
        <v>20.82</v>
      </c>
      <c r="W131" s="78">
        <v>32.46</v>
      </c>
      <c r="X131" s="78">
        <v>32.5</v>
      </c>
      <c r="Y131" s="85"/>
      <c r="Z131" s="78"/>
      <c r="AA131" s="77"/>
      <c r="AB131" s="78"/>
      <c r="AC131" s="77"/>
      <c r="AD131" s="78"/>
      <c r="AE131" s="78">
        <f>ROUNDDOWN(AVERAGE(V131:AD131),2)</f>
        <v>28.59</v>
      </c>
      <c r="AF131" s="78">
        <f>U131*AE131</f>
        <v>32306.7</v>
      </c>
      <c r="AG131" s="95">
        <f>AF131</f>
        <v>32306.7</v>
      </c>
      <c r="AH131" s="17"/>
      <c r="AI131" s="17"/>
      <c r="AJ131" s="17"/>
    </row>
    <row r="132" spans="1:36" s="19" customFormat="1" ht="30" x14ac:dyDescent="0.25">
      <c r="A132" s="100">
        <v>16</v>
      </c>
      <c r="B132" s="45">
        <v>130</v>
      </c>
      <c r="C132" s="46" t="s">
        <v>301</v>
      </c>
      <c r="D132" s="45" t="s">
        <v>176</v>
      </c>
      <c r="E132" s="47" t="s">
        <v>165</v>
      </c>
      <c r="F132" s="45" t="s">
        <v>281</v>
      </c>
      <c r="G132" s="48" t="s">
        <v>3</v>
      </c>
      <c r="H132" s="48">
        <v>5</v>
      </c>
      <c r="I132" s="48">
        <v>5</v>
      </c>
      <c r="J132" s="48">
        <v>5</v>
      </c>
      <c r="K132" s="48">
        <v>15</v>
      </c>
      <c r="L132" s="48"/>
      <c r="M132" s="49">
        <v>7</v>
      </c>
      <c r="N132" s="48"/>
      <c r="O132" s="48">
        <v>1</v>
      </c>
      <c r="P132" s="48"/>
      <c r="Q132" s="48">
        <v>20</v>
      </c>
      <c r="R132" s="48">
        <v>10</v>
      </c>
      <c r="S132" s="48">
        <v>10</v>
      </c>
      <c r="T132" s="48"/>
      <c r="U132" s="48">
        <f t="shared" si="10"/>
        <v>78</v>
      </c>
      <c r="V132" s="50">
        <v>5.54</v>
      </c>
      <c r="W132" s="80">
        <v>6</v>
      </c>
      <c r="X132" s="80">
        <v>28</v>
      </c>
      <c r="Y132" s="79" t="s">
        <v>495</v>
      </c>
      <c r="Z132" s="80">
        <v>6.99</v>
      </c>
      <c r="AA132" s="79"/>
      <c r="AB132" s="80"/>
      <c r="AC132" s="79"/>
      <c r="AD132" s="80"/>
      <c r="AE132" s="80">
        <f t="shared" si="6"/>
        <v>11.63</v>
      </c>
      <c r="AF132" s="80">
        <f t="shared" si="7"/>
        <v>907.1400000000001</v>
      </c>
      <c r="AG132" s="116">
        <f>SUM(AF132:AF143)</f>
        <v>26636.17</v>
      </c>
      <c r="AH132" s="17"/>
      <c r="AI132" s="17"/>
      <c r="AJ132" s="17"/>
    </row>
    <row r="133" spans="1:36" s="19" customFormat="1" ht="30" x14ac:dyDescent="0.25">
      <c r="A133" s="101"/>
      <c r="B133" s="45">
        <v>131</v>
      </c>
      <c r="C133" s="46" t="s">
        <v>301</v>
      </c>
      <c r="D133" s="45" t="s">
        <v>177</v>
      </c>
      <c r="E133" s="47" t="s">
        <v>166</v>
      </c>
      <c r="F133" s="45" t="s">
        <v>281</v>
      </c>
      <c r="G133" s="48" t="s">
        <v>3</v>
      </c>
      <c r="H133" s="48">
        <v>5</v>
      </c>
      <c r="I133" s="48">
        <v>5</v>
      </c>
      <c r="J133" s="48">
        <v>5</v>
      </c>
      <c r="K133" s="48">
        <v>15</v>
      </c>
      <c r="L133" s="48"/>
      <c r="M133" s="49">
        <v>7</v>
      </c>
      <c r="N133" s="48"/>
      <c r="O133" s="48">
        <v>3</v>
      </c>
      <c r="P133" s="48"/>
      <c r="Q133" s="48">
        <v>20</v>
      </c>
      <c r="R133" s="48">
        <v>10</v>
      </c>
      <c r="S133" s="48">
        <v>10</v>
      </c>
      <c r="T133" s="48"/>
      <c r="U133" s="48">
        <f t="shared" si="10"/>
        <v>80</v>
      </c>
      <c r="V133" s="50">
        <v>5.54</v>
      </c>
      <c r="W133" s="80">
        <v>6</v>
      </c>
      <c r="X133" s="80">
        <v>28</v>
      </c>
      <c r="Y133" s="79" t="s">
        <v>495</v>
      </c>
      <c r="Z133" s="80">
        <v>6.99</v>
      </c>
      <c r="AA133" s="79"/>
      <c r="AB133" s="80"/>
      <c r="AC133" s="79"/>
      <c r="AD133" s="80"/>
      <c r="AE133" s="80">
        <f t="shared" si="6"/>
        <v>11.63</v>
      </c>
      <c r="AF133" s="80">
        <f t="shared" si="7"/>
        <v>930.40000000000009</v>
      </c>
      <c r="AG133" s="117"/>
      <c r="AH133" s="17"/>
      <c r="AI133" s="17"/>
      <c r="AJ133" s="17"/>
    </row>
    <row r="134" spans="1:36" s="19" customFormat="1" ht="30" x14ac:dyDescent="0.25">
      <c r="A134" s="101"/>
      <c r="B134" s="45">
        <v>132</v>
      </c>
      <c r="C134" s="46" t="s">
        <v>301</v>
      </c>
      <c r="D134" s="45" t="s">
        <v>179</v>
      </c>
      <c r="E134" s="47" t="s">
        <v>167</v>
      </c>
      <c r="F134" s="45" t="s">
        <v>281</v>
      </c>
      <c r="G134" s="48" t="s">
        <v>3</v>
      </c>
      <c r="H134" s="48">
        <v>5</v>
      </c>
      <c r="I134" s="48">
        <v>5</v>
      </c>
      <c r="J134" s="48">
        <v>5</v>
      </c>
      <c r="K134" s="48">
        <v>15</v>
      </c>
      <c r="L134" s="48"/>
      <c r="M134" s="49">
        <v>7</v>
      </c>
      <c r="N134" s="48"/>
      <c r="O134" s="48">
        <v>3</v>
      </c>
      <c r="P134" s="48"/>
      <c r="Q134" s="48">
        <v>20</v>
      </c>
      <c r="R134" s="48">
        <v>10</v>
      </c>
      <c r="S134" s="48">
        <v>10</v>
      </c>
      <c r="T134" s="48"/>
      <c r="U134" s="48">
        <f t="shared" si="10"/>
        <v>80</v>
      </c>
      <c r="V134" s="50">
        <v>5.54</v>
      </c>
      <c r="W134" s="80">
        <v>6</v>
      </c>
      <c r="X134" s="80">
        <v>28</v>
      </c>
      <c r="Y134" s="79" t="s">
        <v>495</v>
      </c>
      <c r="Z134" s="80">
        <v>6.99</v>
      </c>
      <c r="AA134" s="79"/>
      <c r="AB134" s="80"/>
      <c r="AC134" s="79"/>
      <c r="AD134" s="80"/>
      <c r="AE134" s="80">
        <f t="shared" si="6"/>
        <v>11.63</v>
      </c>
      <c r="AF134" s="80">
        <f t="shared" si="7"/>
        <v>930.40000000000009</v>
      </c>
      <c r="AG134" s="117"/>
      <c r="AH134" s="17"/>
      <c r="AI134" s="17"/>
      <c r="AJ134" s="17"/>
    </row>
    <row r="135" spans="1:36" s="19" customFormat="1" ht="30" x14ac:dyDescent="0.25">
      <c r="A135" s="101"/>
      <c r="B135" s="45">
        <v>133</v>
      </c>
      <c r="C135" s="46" t="s">
        <v>301</v>
      </c>
      <c r="D135" s="45" t="s">
        <v>178</v>
      </c>
      <c r="E135" s="47" t="s">
        <v>168</v>
      </c>
      <c r="F135" s="45" t="s">
        <v>281</v>
      </c>
      <c r="G135" s="48" t="s">
        <v>3</v>
      </c>
      <c r="H135" s="48">
        <v>5</v>
      </c>
      <c r="I135" s="48">
        <v>5</v>
      </c>
      <c r="J135" s="48">
        <v>5</v>
      </c>
      <c r="K135" s="48">
        <v>15</v>
      </c>
      <c r="L135" s="48"/>
      <c r="M135" s="49">
        <v>7</v>
      </c>
      <c r="N135" s="48"/>
      <c r="O135" s="48">
        <v>3</v>
      </c>
      <c r="P135" s="48"/>
      <c r="Q135" s="48">
        <v>20</v>
      </c>
      <c r="R135" s="48">
        <v>10</v>
      </c>
      <c r="S135" s="48">
        <v>10</v>
      </c>
      <c r="T135" s="48"/>
      <c r="U135" s="48">
        <f t="shared" si="10"/>
        <v>80</v>
      </c>
      <c r="V135" s="50">
        <v>5.54</v>
      </c>
      <c r="W135" s="80">
        <v>6</v>
      </c>
      <c r="X135" s="80">
        <v>28</v>
      </c>
      <c r="Y135" s="79" t="s">
        <v>495</v>
      </c>
      <c r="Z135" s="80">
        <v>6.99</v>
      </c>
      <c r="AA135" s="79"/>
      <c r="AB135" s="80"/>
      <c r="AC135" s="79"/>
      <c r="AD135" s="80"/>
      <c r="AE135" s="80">
        <f t="shared" si="6"/>
        <v>11.63</v>
      </c>
      <c r="AF135" s="80">
        <f t="shared" si="7"/>
        <v>930.40000000000009</v>
      </c>
      <c r="AG135" s="117"/>
      <c r="AH135" s="17"/>
      <c r="AI135" s="17"/>
      <c r="AJ135" s="17"/>
    </row>
    <row r="136" spans="1:36" s="19" customFormat="1" ht="30" x14ac:dyDescent="0.25">
      <c r="A136" s="101"/>
      <c r="B136" s="45">
        <v>134</v>
      </c>
      <c r="C136" s="46" t="s">
        <v>301</v>
      </c>
      <c r="D136" s="45" t="s">
        <v>255</v>
      </c>
      <c r="E136" s="47" t="s">
        <v>164</v>
      </c>
      <c r="F136" s="45" t="s">
        <v>6</v>
      </c>
      <c r="G136" s="48" t="s">
        <v>3</v>
      </c>
      <c r="H136" s="48">
        <v>40</v>
      </c>
      <c r="I136" s="48">
        <v>20</v>
      </c>
      <c r="J136" s="48">
        <v>10</v>
      </c>
      <c r="K136" s="48">
        <v>40</v>
      </c>
      <c r="L136" s="48"/>
      <c r="M136" s="49">
        <v>25</v>
      </c>
      <c r="N136" s="48">
        <v>20</v>
      </c>
      <c r="O136" s="48">
        <v>5</v>
      </c>
      <c r="P136" s="48">
        <v>5</v>
      </c>
      <c r="Q136" s="48">
        <v>32</v>
      </c>
      <c r="R136" s="48">
        <v>15</v>
      </c>
      <c r="S136" s="48">
        <v>10</v>
      </c>
      <c r="T136" s="48">
        <v>40</v>
      </c>
      <c r="U136" s="48">
        <f t="shared" si="10"/>
        <v>262</v>
      </c>
      <c r="V136" s="50">
        <v>20.45</v>
      </c>
      <c r="W136" s="80"/>
      <c r="X136" s="80">
        <v>20</v>
      </c>
      <c r="Y136" s="79" t="s">
        <v>483</v>
      </c>
      <c r="Z136" s="80">
        <v>38.229999999999997</v>
      </c>
      <c r="AA136" s="79"/>
      <c r="AB136" s="80"/>
      <c r="AC136" s="79"/>
      <c r="AD136" s="80"/>
      <c r="AE136" s="80">
        <f t="shared" si="6"/>
        <v>26.22</v>
      </c>
      <c r="AF136" s="80">
        <f t="shared" si="7"/>
        <v>6869.6399999999994</v>
      </c>
      <c r="AG136" s="117"/>
      <c r="AH136" s="17"/>
      <c r="AI136" s="17"/>
      <c r="AJ136" s="17"/>
    </row>
    <row r="137" spans="1:36" s="19" customFormat="1" ht="30" x14ac:dyDescent="0.25">
      <c r="A137" s="101"/>
      <c r="B137" s="45">
        <v>135</v>
      </c>
      <c r="C137" s="46" t="s">
        <v>312</v>
      </c>
      <c r="D137" s="45" t="s">
        <v>173</v>
      </c>
      <c r="E137" s="47" t="s">
        <v>252</v>
      </c>
      <c r="F137" s="45" t="s">
        <v>172</v>
      </c>
      <c r="G137" s="48" t="s">
        <v>171</v>
      </c>
      <c r="H137" s="48">
        <v>10</v>
      </c>
      <c r="I137" s="48">
        <v>1</v>
      </c>
      <c r="J137" s="48">
        <v>10</v>
      </c>
      <c r="K137" s="48">
        <v>3</v>
      </c>
      <c r="L137" s="48"/>
      <c r="M137" s="49">
        <v>1</v>
      </c>
      <c r="N137" s="48">
        <v>2</v>
      </c>
      <c r="O137" s="48">
        <v>2</v>
      </c>
      <c r="P137" s="48">
        <v>1</v>
      </c>
      <c r="Q137" s="48">
        <v>2</v>
      </c>
      <c r="R137" s="48">
        <v>8</v>
      </c>
      <c r="S137" s="48">
        <v>2</v>
      </c>
      <c r="T137" s="48">
        <v>1</v>
      </c>
      <c r="U137" s="48">
        <f t="shared" si="10"/>
        <v>43</v>
      </c>
      <c r="V137" s="50">
        <v>103.94</v>
      </c>
      <c r="W137" s="80">
        <v>109.99</v>
      </c>
      <c r="X137" s="80">
        <v>145</v>
      </c>
      <c r="Y137" s="79" t="s">
        <v>385</v>
      </c>
      <c r="Z137" s="80"/>
      <c r="AA137" s="79"/>
      <c r="AB137" s="80"/>
      <c r="AC137" s="79"/>
      <c r="AD137" s="80"/>
      <c r="AE137" s="80">
        <f t="shared" si="6"/>
        <v>119.64</v>
      </c>
      <c r="AF137" s="80">
        <f t="shared" si="7"/>
        <v>5144.5200000000004</v>
      </c>
      <c r="AG137" s="117"/>
      <c r="AH137" s="17"/>
      <c r="AI137" s="17"/>
      <c r="AJ137" s="17"/>
    </row>
    <row r="138" spans="1:36" s="1" customFormat="1" ht="30" x14ac:dyDescent="0.25">
      <c r="A138" s="101"/>
      <c r="B138" s="45">
        <v>136</v>
      </c>
      <c r="C138" s="46" t="s">
        <v>301</v>
      </c>
      <c r="D138" s="45" t="s">
        <v>433</v>
      </c>
      <c r="E138" s="47" t="s">
        <v>521</v>
      </c>
      <c r="F138" s="45" t="s">
        <v>172</v>
      </c>
      <c r="G138" s="57" t="s">
        <v>3</v>
      </c>
      <c r="H138" s="48"/>
      <c r="I138" s="48"/>
      <c r="J138" s="48"/>
      <c r="K138" s="48"/>
      <c r="L138" s="48"/>
      <c r="M138" s="49"/>
      <c r="N138" s="48">
        <v>1</v>
      </c>
      <c r="O138" s="48"/>
      <c r="P138" s="48"/>
      <c r="Q138" s="48"/>
      <c r="R138" s="48"/>
      <c r="S138" s="48"/>
      <c r="T138" s="48"/>
      <c r="U138" s="48">
        <f>SUM(H138:T138)</f>
        <v>1</v>
      </c>
      <c r="V138" s="50"/>
      <c r="W138" s="80"/>
      <c r="X138" s="80"/>
      <c r="Y138" s="79" t="s">
        <v>429</v>
      </c>
      <c r="Z138" s="80">
        <v>65.900000000000006</v>
      </c>
      <c r="AA138" s="79" t="s">
        <v>420</v>
      </c>
      <c r="AB138" s="80">
        <v>65.900000000000006</v>
      </c>
      <c r="AC138" s="79" t="s">
        <v>406</v>
      </c>
      <c r="AD138" s="80">
        <v>65.900000000000006</v>
      </c>
      <c r="AE138" s="80">
        <f>ROUNDDOWN(AVERAGE(V138:AD138),2)</f>
        <v>65.900000000000006</v>
      </c>
      <c r="AF138" s="80">
        <f>U138*AE138</f>
        <v>65.900000000000006</v>
      </c>
      <c r="AG138" s="117"/>
      <c r="AH138" s="17"/>
      <c r="AI138" s="17"/>
      <c r="AJ138" s="17"/>
    </row>
    <row r="139" spans="1:36" s="14" customFormat="1" ht="30" x14ac:dyDescent="0.25">
      <c r="A139" s="101"/>
      <c r="B139" s="45">
        <v>137</v>
      </c>
      <c r="C139" s="46" t="s">
        <v>301</v>
      </c>
      <c r="D139" s="45" t="s">
        <v>169</v>
      </c>
      <c r="E139" s="47" t="s">
        <v>336</v>
      </c>
      <c r="F139" s="45" t="s">
        <v>6</v>
      </c>
      <c r="G139" s="48" t="s">
        <v>3</v>
      </c>
      <c r="H139" s="48">
        <v>30</v>
      </c>
      <c r="I139" s="48"/>
      <c r="J139" s="48">
        <v>10</v>
      </c>
      <c r="K139" s="48">
        <v>2</v>
      </c>
      <c r="L139" s="48"/>
      <c r="M139" s="49"/>
      <c r="N139" s="48"/>
      <c r="O139" s="48"/>
      <c r="P139" s="48"/>
      <c r="Q139" s="48"/>
      <c r="R139" s="48"/>
      <c r="S139" s="48"/>
      <c r="T139" s="48"/>
      <c r="U139" s="48">
        <f t="shared" si="10"/>
        <v>42</v>
      </c>
      <c r="V139" s="50">
        <v>36.69</v>
      </c>
      <c r="W139" s="80">
        <v>39.5</v>
      </c>
      <c r="X139" s="80"/>
      <c r="Y139" s="79" t="s">
        <v>385</v>
      </c>
      <c r="Z139" s="80">
        <v>47.5</v>
      </c>
      <c r="AA139" s="79"/>
      <c r="AB139" s="80"/>
      <c r="AC139" s="79"/>
      <c r="AD139" s="80"/>
      <c r="AE139" s="80">
        <f t="shared" ref="AE139:AE191" si="11">ROUNDDOWN(AVERAGE(V139:AD139),2)</f>
        <v>41.23</v>
      </c>
      <c r="AF139" s="80">
        <f t="shared" ref="AF139:AF191" si="12">U139*AE139</f>
        <v>1731.6599999999999</v>
      </c>
      <c r="AG139" s="117"/>
      <c r="AH139" s="17"/>
      <c r="AI139" s="17"/>
      <c r="AJ139" s="17"/>
    </row>
    <row r="140" spans="1:36" s="14" customFormat="1" ht="30" x14ac:dyDescent="0.25">
      <c r="A140" s="101"/>
      <c r="B140" s="45">
        <v>138</v>
      </c>
      <c r="C140" s="46" t="s">
        <v>301</v>
      </c>
      <c r="D140" s="45" t="s">
        <v>293</v>
      </c>
      <c r="E140" s="47" t="s">
        <v>337</v>
      </c>
      <c r="F140" s="45" t="s">
        <v>6</v>
      </c>
      <c r="G140" s="48" t="s">
        <v>3</v>
      </c>
      <c r="H140" s="48"/>
      <c r="I140" s="48"/>
      <c r="J140" s="48">
        <v>10</v>
      </c>
      <c r="K140" s="48">
        <v>2</v>
      </c>
      <c r="L140" s="48"/>
      <c r="M140" s="49"/>
      <c r="N140" s="48"/>
      <c r="O140" s="48"/>
      <c r="P140" s="48"/>
      <c r="Q140" s="48"/>
      <c r="R140" s="48"/>
      <c r="S140" s="48"/>
      <c r="T140" s="48"/>
      <c r="U140" s="48">
        <f t="shared" si="10"/>
        <v>12</v>
      </c>
      <c r="V140" s="50">
        <v>45.9</v>
      </c>
      <c r="W140" s="80">
        <v>55</v>
      </c>
      <c r="X140" s="80">
        <v>75</v>
      </c>
      <c r="Y140" s="79" t="s">
        <v>386</v>
      </c>
      <c r="Z140" s="80"/>
      <c r="AA140" s="79"/>
      <c r="AB140" s="80"/>
      <c r="AC140" s="79"/>
      <c r="AD140" s="80"/>
      <c r="AE140" s="80">
        <f t="shared" si="11"/>
        <v>58.63</v>
      </c>
      <c r="AF140" s="80">
        <f t="shared" si="12"/>
        <v>703.56000000000006</v>
      </c>
      <c r="AG140" s="117"/>
      <c r="AH140" s="17"/>
      <c r="AI140" s="17"/>
      <c r="AJ140" s="17"/>
    </row>
    <row r="141" spans="1:36" s="14" customFormat="1" ht="60" x14ac:dyDescent="0.25">
      <c r="A141" s="101"/>
      <c r="B141" s="45">
        <v>139</v>
      </c>
      <c r="C141" s="46" t="s">
        <v>301</v>
      </c>
      <c r="D141" s="45" t="s">
        <v>170</v>
      </c>
      <c r="E141" s="47" t="s">
        <v>376</v>
      </c>
      <c r="F141" s="45" t="s">
        <v>2</v>
      </c>
      <c r="G141" s="48" t="s">
        <v>3</v>
      </c>
      <c r="H141" s="48">
        <v>25</v>
      </c>
      <c r="I141" s="48">
        <v>20</v>
      </c>
      <c r="J141" s="48"/>
      <c r="K141" s="48">
        <v>20</v>
      </c>
      <c r="L141" s="48">
        <v>5</v>
      </c>
      <c r="M141" s="49">
        <v>10</v>
      </c>
      <c r="N141" s="48">
        <v>20</v>
      </c>
      <c r="O141" s="48"/>
      <c r="P141" s="48"/>
      <c r="Q141" s="48">
        <v>102</v>
      </c>
      <c r="R141" s="48">
        <v>10</v>
      </c>
      <c r="S141" s="48"/>
      <c r="T141" s="48"/>
      <c r="U141" s="48">
        <f t="shared" si="10"/>
        <v>212</v>
      </c>
      <c r="V141" s="50">
        <v>6.79</v>
      </c>
      <c r="W141" s="80"/>
      <c r="X141" s="80">
        <v>12</v>
      </c>
      <c r="Y141" s="79" t="s">
        <v>496</v>
      </c>
      <c r="Z141" s="80">
        <v>10.9</v>
      </c>
      <c r="AA141" s="79"/>
      <c r="AB141" s="80"/>
      <c r="AC141" s="79"/>
      <c r="AD141" s="80"/>
      <c r="AE141" s="80">
        <f t="shared" si="11"/>
        <v>9.89</v>
      </c>
      <c r="AF141" s="80">
        <f t="shared" si="12"/>
        <v>2096.6800000000003</v>
      </c>
      <c r="AG141" s="117"/>
      <c r="AH141" s="17"/>
      <c r="AI141" s="17"/>
      <c r="AJ141" s="17"/>
    </row>
    <row r="142" spans="1:36" s="19" customFormat="1" ht="30" x14ac:dyDescent="0.25">
      <c r="A142" s="101"/>
      <c r="B142" s="45">
        <v>140</v>
      </c>
      <c r="C142" s="46" t="s">
        <v>301</v>
      </c>
      <c r="D142" s="45" t="s">
        <v>300</v>
      </c>
      <c r="E142" s="47" t="s">
        <v>330</v>
      </c>
      <c r="F142" s="45" t="s">
        <v>9</v>
      </c>
      <c r="G142" s="48" t="s">
        <v>3</v>
      </c>
      <c r="H142" s="48">
        <v>30</v>
      </c>
      <c r="I142" s="48">
        <v>2</v>
      </c>
      <c r="J142" s="48">
        <v>18</v>
      </c>
      <c r="K142" s="48">
        <v>10</v>
      </c>
      <c r="L142" s="48"/>
      <c r="M142" s="49">
        <v>50</v>
      </c>
      <c r="N142" s="48"/>
      <c r="O142" s="48"/>
      <c r="P142" s="48">
        <v>1</v>
      </c>
      <c r="Q142" s="48"/>
      <c r="R142" s="48"/>
      <c r="S142" s="48"/>
      <c r="T142" s="48">
        <v>2</v>
      </c>
      <c r="U142" s="48">
        <f t="shared" si="10"/>
        <v>113</v>
      </c>
      <c r="V142" s="50"/>
      <c r="W142" s="79">
        <v>48.45</v>
      </c>
      <c r="X142" s="79">
        <v>39</v>
      </c>
      <c r="Y142" s="79" t="s">
        <v>429</v>
      </c>
      <c r="Z142" s="79">
        <v>49.95</v>
      </c>
      <c r="AA142" s="79" t="s">
        <v>418</v>
      </c>
      <c r="AB142" s="79">
        <v>45.07</v>
      </c>
      <c r="AC142" s="79"/>
      <c r="AD142" s="79"/>
      <c r="AE142" s="79">
        <f t="shared" si="11"/>
        <v>45.61</v>
      </c>
      <c r="AF142" s="79">
        <f t="shared" si="12"/>
        <v>5153.93</v>
      </c>
      <c r="AG142" s="117"/>
      <c r="AH142" s="17"/>
      <c r="AI142" s="17"/>
      <c r="AJ142" s="17"/>
    </row>
    <row r="143" spans="1:36" s="19" customFormat="1" ht="30" x14ac:dyDescent="0.25">
      <c r="A143" s="102"/>
      <c r="B143" s="45">
        <v>141</v>
      </c>
      <c r="C143" s="46" t="s">
        <v>301</v>
      </c>
      <c r="D143" s="45" t="s">
        <v>327</v>
      </c>
      <c r="E143" s="47" t="s">
        <v>331</v>
      </c>
      <c r="F143" s="45" t="s">
        <v>326</v>
      </c>
      <c r="G143" s="48" t="s">
        <v>3</v>
      </c>
      <c r="H143" s="48"/>
      <c r="I143" s="48">
        <v>2</v>
      </c>
      <c r="J143" s="48">
        <v>8</v>
      </c>
      <c r="K143" s="48">
        <v>10</v>
      </c>
      <c r="L143" s="48"/>
      <c r="M143" s="49"/>
      <c r="N143" s="48"/>
      <c r="O143" s="48"/>
      <c r="P143" s="48">
        <v>1</v>
      </c>
      <c r="Q143" s="48"/>
      <c r="R143" s="48"/>
      <c r="S143" s="48"/>
      <c r="T143" s="48">
        <v>1</v>
      </c>
      <c r="U143" s="48">
        <f t="shared" si="10"/>
        <v>22</v>
      </c>
      <c r="V143" s="50"/>
      <c r="W143" s="79">
        <v>56.75</v>
      </c>
      <c r="X143" s="79">
        <v>49</v>
      </c>
      <c r="Y143" s="79" t="s">
        <v>420</v>
      </c>
      <c r="Z143" s="79"/>
      <c r="AA143" s="79" t="s">
        <v>418</v>
      </c>
      <c r="AB143" s="79">
        <v>54.06</v>
      </c>
      <c r="AC143" s="79"/>
      <c r="AD143" s="79"/>
      <c r="AE143" s="79">
        <f t="shared" si="11"/>
        <v>53.27</v>
      </c>
      <c r="AF143" s="79">
        <f t="shared" si="12"/>
        <v>1171.94</v>
      </c>
      <c r="AG143" s="118"/>
      <c r="AH143" s="17"/>
      <c r="AI143" s="17"/>
      <c r="AJ143" s="17"/>
    </row>
    <row r="144" spans="1:36" s="19" customFormat="1" ht="30" x14ac:dyDescent="0.25">
      <c r="A144" s="106">
        <v>17</v>
      </c>
      <c r="B144" s="16">
        <v>142</v>
      </c>
      <c r="C144" s="27" t="s">
        <v>303</v>
      </c>
      <c r="D144" s="16" t="s">
        <v>174</v>
      </c>
      <c r="E144" s="15" t="s">
        <v>360</v>
      </c>
      <c r="F144" s="16" t="s">
        <v>4</v>
      </c>
      <c r="G144" s="10" t="s">
        <v>3</v>
      </c>
      <c r="H144" s="10"/>
      <c r="I144" s="10"/>
      <c r="J144" s="10"/>
      <c r="K144" s="10">
        <v>5</v>
      </c>
      <c r="L144" s="10"/>
      <c r="M144" s="30"/>
      <c r="N144" s="10">
        <v>4</v>
      </c>
      <c r="O144" s="10">
        <v>1</v>
      </c>
      <c r="P144" s="10">
        <v>2</v>
      </c>
      <c r="Q144" s="10">
        <v>10</v>
      </c>
      <c r="R144" s="10">
        <v>2</v>
      </c>
      <c r="S144" s="10">
        <v>2</v>
      </c>
      <c r="T144" s="10"/>
      <c r="U144" s="10">
        <f t="shared" si="10"/>
        <v>26</v>
      </c>
      <c r="V144" s="18">
        <v>14.26</v>
      </c>
      <c r="W144" s="78">
        <v>15.5</v>
      </c>
      <c r="X144" s="78">
        <v>14</v>
      </c>
      <c r="Y144" s="85"/>
      <c r="Z144" s="78"/>
      <c r="AA144" s="77"/>
      <c r="AB144" s="78"/>
      <c r="AC144" s="77"/>
      <c r="AD144" s="78"/>
      <c r="AE144" s="78">
        <f t="shared" si="11"/>
        <v>14.58</v>
      </c>
      <c r="AF144" s="78">
        <f t="shared" si="12"/>
        <v>379.08</v>
      </c>
      <c r="AG144" s="111">
        <f>SUM(AF144:AF157)</f>
        <v>28003.95</v>
      </c>
      <c r="AH144" s="17"/>
      <c r="AI144" s="17"/>
      <c r="AJ144" s="17"/>
    </row>
    <row r="145" spans="1:36" s="19" customFormat="1" ht="30" x14ac:dyDescent="0.25">
      <c r="A145" s="107"/>
      <c r="B145" s="16">
        <v>143</v>
      </c>
      <c r="C145" s="27" t="s">
        <v>303</v>
      </c>
      <c r="D145" s="16" t="s">
        <v>175</v>
      </c>
      <c r="E145" s="15" t="s">
        <v>361</v>
      </c>
      <c r="F145" s="16" t="s">
        <v>4</v>
      </c>
      <c r="G145" s="10" t="s">
        <v>3</v>
      </c>
      <c r="H145" s="10"/>
      <c r="I145" s="10"/>
      <c r="J145" s="10"/>
      <c r="K145" s="10">
        <v>5</v>
      </c>
      <c r="L145" s="10"/>
      <c r="M145" s="30"/>
      <c r="N145" s="10">
        <v>4</v>
      </c>
      <c r="O145" s="10">
        <v>1</v>
      </c>
      <c r="P145" s="10">
        <v>2</v>
      </c>
      <c r="Q145" s="10">
        <v>5</v>
      </c>
      <c r="R145" s="10">
        <v>2</v>
      </c>
      <c r="S145" s="10"/>
      <c r="T145" s="10"/>
      <c r="U145" s="10">
        <f t="shared" si="10"/>
        <v>19</v>
      </c>
      <c r="V145" s="18">
        <v>20.72</v>
      </c>
      <c r="W145" s="78">
        <v>19.899999999999999</v>
      </c>
      <c r="X145" s="78">
        <v>18</v>
      </c>
      <c r="Y145" s="85"/>
      <c r="Z145" s="78"/>
      <c r="AA145" s="77"/>
      <c r="AB145" s="78"/>
      <c r="AC145" s="77"/>
      <c r="AD145" s="78"/>
      <c r="AE145" s="78">
        <f t="shared" si="11"/>
        <v>19.54</v>
      </c>
      <c r="AF145" s="78">
        <f t="shared" si="12"/>
        <v>371.26</v>
      </c>
      <c r="AG145" s="111"/>
      <c r="AH145" s="17"/>
      <c r="AI145" s="17"/>
      <c r="AJ145" s="17"/>
    </row>
    <row r="146" spans="1:36" s="19" customFormat="1" ht="45" x14ac:dyDescent="0.25">
      <c r="A146" s="107"/>
      <c r="B146" s="16">
        <v>144</v>
      </c>
      <c r="C146" s="27" t="s">
        <v>303</v>
      </c>
      <c r="D146" s="16" t="s">
        <v>204</v>
      </c>
      <c r="E146" s="15" t="s">
        <v>191</v>
      </c>
      <c r="F146" s="16" t="s">
        <v>2</v>
      </c>
      <c r="G146" s="10" t="s">
        <v>3</v>
      </c>
      <c r="H146" s="10">
        <v>15</v>
      </c>
      <c r="I146" s="10">
        <v>10</v>
      </c>
      <c r="J146" s="10"/>
      <c r="K146" s="10">
        <v>5</v>
      </c>
      <c r="L146" s="10">
        <v>2</v>
      </c>
      <c r="M146" s="30"/>
      <c r="N146" s="10"/>
      <c r="O146" s="10">
        <v>3</v>
      </c>
      <c r="P146" s="10"/>
      <c r="Q146" s="10">
        <v>10</v>
      </c>
      <c r="R146" s="10">
        <v>10</v>
      </c>
      <c r="S146" s="10"/>
      <c r="T146" s="10"/>
      <c r="U146" s="10">
        <f t="shared" si="10"/>
        <v>55</v>
      </c>
      <c r="V146" s="87">
        <v>35.5</v>
      </c>
      <c r="W146" s="78">
        <v>42.9</v>
      </c>
      <c r="X146" s="78">
        <v>59</v>
      </c>
      <c r="Y146" s="85"/>
      <c r="Z146" s="78"/>
      <c r="AA146" s="77"/>
      <c r="AB146" s="78"/>
      <c r="AC146" s="77"/>
      <c r="AD146" s="78"/>
      <c r="AE146" s="78">
        <f t="shared" si="11"/>
        <v>45.8</v>
      </c>
      <c r="AF146" s="78">
        <f t="shared" si="12"/>
        <v>2519</v>
      </c>
      <c r="AG146" s="111"/>
      <c r="AH146" s="17"/>
      <c r="AI146" s="17"/>
      <c r="AJ146" s="17"/>
    </row>
    <row r="147" spans="1:36" s="19" customFormat="1" ht="45" x14ac:dyDescent="0.25">
      <c r="A147" s="107"/>
      <c r="B147" s="16">
        <v>145</v>
      </c>
      <c r="C147" s="27" t="s">
        <v>303</v>
      </c>
      <c r="D147" s="16" t="s">
        <v>205</v>
      </c>
      <c r="E147" s="6" t="s">
        <v>377</v>
      </c>
      <c r="F147" s="16" t="s">
        <v>2</v>
      </c>
      <c r="G147" s="10" t="s">
        <v>3</v>
      </c>
      <c r="H147" s="10">
        <v>30</v>
      </c>
      <c r="I147" s="10">
        <v>20</v>
      </c>
      <c r="J147" s="10"/>
      <c r="K147" s="10">
        <v>50</v>
      </c>
      <c r="L147" s="10"/>
      <c r="M147" s="30">
        <v>50</v>
      </c>
      <c r="N147" s="10">
        <v>50</v>
      </c>
      <c r="O147" s="10">
        <v>4</v>
      </c>
      <c r="P147" s="10">
        <v>10</v>
      </c>
      <c r="Q147" s="10">
        <v>100</v>
      </c>
      <c r="R147" s="10">
        <v>50</v>
      </c>
      <c r="S147" s="10">
        <v>30</v>
      </c>
      <c r="T147" s="10">
        <v>25</v>
      </c>
      <c r="U147" s="10">
        <f t="shared" si="10"/>
        <v>419</v>
      </c>
      <c r="V147" s="18">
        <v>4.42</v>
      </c>
      <c r="W147" s="78">
        <v>8.66</v>
      </c>
      <c r="X147" s="78">
        <v>9</v>
      </c>
      <c r="Y147" s="85"/>
      <c r="Z147" s="78"/>
      <c r="AA147" s="77"/>
      <c r="AB147" s="78"/>
      <c r="AC147" s="77"/>
      <c r="AD147" s="78"/>
      <c r="AE147" s="78">
        <f t="shared" si="11"/>
        <v>7.36</v>
      </c>
      <c r="AF147" s="78">
        <f t="shared" si="12"/>
        <v>3083.84</v>
      </c>
      <c r="AG147" s="111"/>
      <c r="AH147" s="17"/>
      <c r="AI147" s="17"/>
      <c r="AJ147" s="17"/>
    </row>
    <row r="148" spans="1:36" s="19" customFormat="1" ht="30" x14ac:dyDescent="0.25">
      <c r="A148" s="107"/>
      <c r="B148" s="16">
        <v>146</v>
      </c>
      <c r="C148" s="27" t="s">
        <v>303</v>
      </c>
      <c r="D148" s="16" t="s">
        <v>206</v>
      </c>
      <c r="E148" s="6" t="s">
        <v>193</v>
      </c>
      <c r="F148" s="16" t="s">
        <v>2</v>
      </c>
      <c r="G148" s="10" t="s">
        <v>3</v>
      </c>
      <c r="H148" s="10"/>
      <c r="I148" s="10"/>
      <c r="J148" s="10"/>
      <c r="K148" s="10">
        <v>100</v>
      </c>
      <c r="L148" s="10">
        <v>10</v>
      </c>
      <c r="M148" s="30"/>
      <c r="N148" s="10"/>
      <c r="O148" s="10"/>
      <c r="P148" s="10"/>
      <c r="Q148" s="10"/>
      <c r="R148" s="10">
        <v>30</v>
      </c>
      <c r="S148" s="10"/>
      <c r="T148" s="10"/>
      <c r="U148" s="10">
        <f t="shared" si="10"/>
        <v>140</v>
      </c>
      <c r="V148" s="18">
        <v>0.72</v>
      </c>
      <c r="W148" s="78"/>
      <c r="X148" s="78">
        <v>1</v>
      </c>
      <c r="Y148" s="77" t="s">
        <v>486</v>
      </c>
      <c r="Z148" s="78">
        <v>2.04</v>
      </c>
      <c r="AA148" s="77"/>
      <c r="AB148" s="78"/>
      <c r="AC148" s="77"/>
      <c r="AD148" s="78"/>
      <c r="AE148" s="78">
        <f t="shared" si="11"/>
        <v>1.25</v>
      </c>
      <c r="AF148" s="78">
        <f t="shared" si="12"/>
        <v>175</v>
      </c>
      <c r="AG148" s="111"/>
      <c r="AH148" s="17"/>
      <c r="AI148" s="17"/>
      <c r="AJ148" s="17"/>
    </row>
    <row r="149" spans="1:36" s="19" customFormat="1" ht="30" x14ac:dyDescent="0.25">
      <c r="A149" s="107"/>
      <c r="B149" s="16">
        <v>147</v>
      </c>
      <c r="C149" s="27" t="s">
        <v>301</v>
      </c>
      <c r="D149" s="16" t="s">
        <v>199</v>
      </c>
      <c r="E149" s="15" t="s">
        <v>187</v>
      </c>
      <c r="F149" s="16" t="s">
        <v>2</v>
      </c>
      <c r="G149" s="10" t="s">
        <v>3</v>
      </c>
      <c r="H149" s="10">
        <v>600</v>
      </c>
      <c r="I149" s="10">
        <v>100</v>
      </c>
      <c r="J149" s="10">
        <v>100</v>
      </c>
      <c r="K149" s="10">
        <v>200</v>
      </c>
      <c r="L149" s="10">
        <v>200</v>
      </c>
      <c r="M149" s="30">
        <v>100</v>
      </c>
      <c r="N149" s="10">
        <v>100</v>
      </c>
      <c r="O149" s="10">
        <v>200</v>
      </c>
      <c r="P149" s="10">
        <v>300</v>
      </c>
      <c r="Q149" s="10">
        <v>210</v>
      </c>
      <c r="R149" s="10">
        <v>300</v>
      </c>
      <c r="S149" s="10">
        <v>300</v>
      </c>
      <c r="T149" s="10">
        <v>50</v>
      </c>
      <c r="U149" s="10">
        <f t="shared" si="10"/>
        <v>2760</v>
      </c>
      <c r="V149" s="18">
        <v>0.99</v>
      </c>
      <c r="W149" s="78"/>
      <c r="X149" s="78">
        <v>0.7</v>
      </c>
      <c r="Y149" s="77" t="s">
        <v>497</v>
      </c>
      <c r="Z149" s="78">
        <v>0.89</v>
      </c>
      <c r="AA149" s="77"/>
      <c r="AB149" s="78"/>
      <c r="AC149" s="77"/>
      <c r="AD149" s="78"/>
      <c r="AE149" s="78">
        <f t="shared" si="11"/>
        <v>0.86</v>
      </c>
      <c r="AF149" s="78">
        <f t="shared" si="12"/>
        <v>2373.6</v>
      </c>
      <c r="AG149" s="111"/>
      <c r="AH149" s="17"/>
      <c r="AI149" s="17"/>
      <c r="AJ149" s="17"/>
    </row>
    <row r="150" spans="1:36" s="19" customFormat="1" ht="45" x14ac:dyDescent="0.25">
      <c r="A150" s="107"/>
      <c r="B150" s="16">
        <v>148</v>
      </c>
      <c r="C150" s="27" t="s">
        <v>301</v>
      </c>
      <c r="D150" s="16" t="s">
        <v>200</v>
      </c>
      <c r="E150" s="8" t="s">
        <v>192</v>
      </c>
      <c r="F150" s="16" t="s">
        <v>2</v>
      </c>
      <c r="G150" s="10" t="s">
        <v>3</v>
      </c>
      <c r="H150" s="10">
        <v>50</v>
      </c>
      <c r="I150" s="10">
        <v>100</v>
      </c>
      <c r="J150" s="10"/>
      <c r="K150" s="10">
        <v>120</v>
      </c>
      <c r="L150" s="10">
        <v>5</v>
      </c>
      <c r="M150" s="30">
        <v>200</v>
      </c>
      <c r="N150" s="10">
        <v>200</v>
      </c>
      <c r="O150" s="10">
        <v>20</v>
      </c>
      <c r="P150" s="10">
        <v>300</v>
      </c>
      <c r="Q150" s="10"/>
      <c r="R150" s="10">
        <v>100</v>
      </c>
      <c r="S150" s="10">
        <v>50</v>
      </c>
      <c r="T150" s="10"/>
      <c r="U150" s="10">
        <f t="shared" si="10"/>
        <v>1145</v>
      </c>
      <c r="V150" s="18">
        <v>1.83</v>
      </c>
      <c r="W150" s="78">
        <v>1.75</v>
      </c>
      <c r="X150" s="78"/>
      <c r="Y150" s="77" t="s">
        <v>419</v>
      </c>
      <c r="Z150" s="78">
        <v>2.92</v>
      </c>
      <c r="AA150" s="77"/>
      <c r="AB150" s="78"/>
      <c r="AC150" s="77"/>
      <c r="AD150" s="78"/>
      <c r="AE150" s="78">
        <f t="shared" si="11"/>
        <v>2.16</v>
      </c>
      <c r="AF150" s="78">
        <f t="shared" si="12"/>
        <v>2473.2000000000003</v>
      </c>
      <c r="AG150" s="111"/>
      <c r="AH150" s="17"/>
      <c r="AI150" s="17"/>
      <c r="AJ150" s="17"/>
    </row>
    <row r="151" spans="1:36" s="19" customFormat="1" ht="30" x14ac:dyDescent="0.25">
      <c r="A151" s="107"/>
      <c r="B151" s="16">
        <v>149</v>
      </c>
      <c r="C151" s="27" t="s">
        <v>301</v>
      </c>
      <c r="D151" s="16" t="s">
        <v>207</v>
      </c>
      <c r="E151" s="15" t="s">
        <v>270</v>
      </c>
      <c r="F151" s="16" t="s">
        <v>2</v>
      </c>
      <c r="G151" s="10" t="s">
        <v>3</v>
      </c>
      <c r="H151" s="10">
        <v>50</v>
      </c>
      <c r="I151" s="10">
        <v>5</v>
      </c>
      <c r="J151" s="10"/>
      <c r="K151" s="10">
        <v>50</v>
      </c>
      <c r="L151" s="10">
        <v>2</v>
      </c>
      <c r="M151" s="30">
        <v>50</v>
      </c>
      <c r="N151" s="10">
        <v>100</v>
      </c>
      <c r="O151" s="10">
        <v>20</v>
      </c>
      <c r="P151" s="10">
        <v>50</v>
      </c>
      <c r="Q151" s="10">
        <v>100</v>
      </c>
      <c r="R151" s="10">
        <v>30</v>
      </c>
      <c r="S151" s="10">
        <v>50</v>
      </c>
      <c r="T151" s="10"/>
      <c r="U151" s="10">
        <f t="shared" si="10"/>
        <v>507</v>
      </c>
      <c r="V151" s="18">
        <v>1.39</v>
      </c>
      <c r="W151" s="78">
        <v>2.81</v>
      </c>
      <c r="X151" s="78">
        <v>2.35</v>
      </c>
      <c r="Y151" s="77" t="s">
        <v>483</v>
      </c>
      <c r="Z151" s="78"/>
      <c r="AA151" s="77"/>
      <c r="AB151" s="78"/>
      <c r="AC151" s="77"/>
      <c r="AD151" s="78"/>
      <c r="AE151" s="78">
        <f t="shared" si="11"/>
        <v>2.1800000000000002</v>
      </c>
      <c r="AF151" s="78">
        <f t="shared" si="12"/>
        <v>1105.26</v>
      </c>
      <c r="AG151" s="111"/>
      <c r="AH151" s="17"/>
      <c r="AI151" s="17"/>
      <c r="AJ151" s="17"/>
    </row>
    <row r="152" spans="1:36" s="19" customFormat="1" ht="30" x14ac:dyDescent="0.25">
      <c r="A152" s="107"/>
      <c r="B152" s="16">
        <v>150</v>
      </c>
      <c r="C152" s="27" t="s">
        <v>301</v>
      </c>
      <c r="D152" s="16" t="s">
        <v>208</v>
      </c>
      <c r="E152" s="15" t="s">
        <v>271</v>
      </c>
      <c r="F152" s="16" t="s">
        <v>2</v>
      </c>
      <c r="G152" s="10" t="s">
        <v>3</v>
      </c>
      <c r="H152" s="10">
        <v>50</v>
      </c>
      <c r="I152" s="10">
        <v>5</v>
      </c>
      <c r="J152" s="10"/>
      <c r="K152" s="10">
        <v>50</v>
      </c>
      <c r="L152" s="10">
        <v>2</v>
      </c>
      <c r="M152" s="30">
        <v>50</v>
      </c>
      <c r="N152" s="10">
        <v>100</v>
      </c>
      <c r="O152" s="10">
        <v>40</v>
      </c>
      <c r="P152" s="10">
        <v>100</v>
      </c>
      <c r="Q152" s="10">
        <v>100</v>
      </c>
      <c r="R152" s="10">
        <v>30</v>
      </c>
      <c r="S152" s="10">
        <v>50</v>
      </c>
      <c r="T152" s="10"/>
      <c r="U152" s="10">
        <f t="shared" si="10"/>
        <v>577</v>
      </c>
      <c r="V152" s="18">
        <v>1.49</v>
      </c>
      <c r="W152" s="78">
        <v>2.96</v>
      </c>
      <c r="X152" s="78">
        <v>2.5499999999999998</v>
      </c>
      <c r="Y152" s="77" t="s">
        <v>483</v>
      </c>
      <c r="Z152" s="78"/>
      <c r="AA152" s="77"/>
      <c r="AB152" s="78"/>
      <c r="AC152" s="77"/>
      <c r="AD152" s="78"/>
      <c r="AE152" s="78">
        <f t="shared" si="11"/>
        <v>2.33</v>
      </c>
      <c r="AF152" s="78">
        <f t="shared" si="12"/>
        <v>1344.41</v>
      </c>
      <c r="AG152" s="111"/>
      <c r="AH152" s="17"/>
      <c r="AI152" s="17"/>
      <c r="AJ152" s="17"/>
    </row>
    <row r="153" spans="1:36" s="19" customFormat="1" ht="30" x14ac:dyDescent="0.25">
      <c r="A153" s="107"/>
      <c r="B153" s="16">
        <v>151</v>
      </c>
      <c r="C153" s="27" t="s">
        <v>301</v>
      </c>
      <c r="D153" s="16" t="s">
        <v>202</v>
      </c>
      <c r="E153" s="6" t="s">
        <v>189</v>
      </c>
      <c r="F153" s="16" t="s">
        <v>2</v>
      </c>
      <c r="G153" s="10" t="s">
        <v>3</v>
      </c>
      <c r="H153" s="10"/>
      <c r="I153" s="10">
        <v>5</v>
      </c>
      <c r="J153" s="10">
        <v>10</v>
      </c>
      <c r="K153" s="10">
        <v>20</v>
      </c>
      <c r="L153" s="10"/>
      <c r="M153" s="30">
        <v>30</v>
      </c>
      <c r="N153" s="10"/>
      <c r="O153" s="10">
        <v>12</v>
      </c>
      <c r="P153" s="10">
        <v>20</v>
      </c>
      <c r="Q153" s="10"/>
      <c r="R153" s="10">
        <v>50</v>
      </c>
      <c r="S153" s="10">
        <v>30</v>
      </c>
      <c r="T153" s="10"/>
      <c r="U153" s="10">
        <f t="shared" si="10"/>
        <v>177</v>
      </c>
      <c r="V153" s="18">
        <v>9.2799999999999994</v>
      </c>
      <c r="W153" s="78">
        <v>9.1999999999999993</v>
      </c>
      <c r="X153" s="78">
        <v>9</v>
      </c>
      <c r="Y153" s="77" t="s">
        <v>483</v>
      </c>
      <c r="Z153" s="78">
        <v>10.61</v>
      </c>
      <c r="AA153" s="77"/>
      <c r="AB153" s="78"/>
      <c r="AC153" s="77"/>
      <c r="AD153" s="78"/>
      <c r="AE153" s="78">
        <f t="shared" si="11"/>
        <v>9.52</v>
      </c>
      <c r="AF153" s="78">
        <f t="shared" si="12"/>
        <v>1685.04</v>
      </c>
      <c r="AG153" s="111"/>
      <c r="AH153" s="17"/>
      <c r="AI153" s="17"/>
      <c r="AJ153" s="17"/>
    </row>
    <row r="154" spans="1:36" s="19" customFormat="1" ht="30" x14ac:dyDescent="0.25">
      <c r="A154" s="107"/>
      <c r="B154" s="16">
        <v>152</v>
      </c>
      <c r="C154" s="27" t="s">
        <v>301</v>
      </c>
      <c r="D154" s="16" t="s">
        <v>203</v>
      </c>
      <c r="E154" s="6" t="s">
        <v>190</v>
      </c>
      <c r="F154" s="16" t="s">
        <v>2</v>
      </c>
      <c r="G154" s="10" t="s">
        <v>3</v>
      </c>
      <c r="H154" s="10">
        <v>60</v>
      </c>
      <c r="I154" s="10">
        <v>5</v>
      </c>
      <c r="J154" s="10">
        <v>10</v>
      </c>
      <c r="K154" s="10">
        <v>20</v>
      </c>
      <c r="L154" s="10"/>
      <c r="M154" s="30">
        <v>30</v>
      </c>
      <c r="N154" s="10">
        <v>140</v>
      </c>
      <c r="O154" s="10">
        <v>15</v>
      </c>
      <c r="P154" s="10">
        <v>20</v>
      </c>
      <c r="Q154" s="10"/>
      <c r="R154" s="10">
        <v>20</v>
      </c>
      <c r="S154" s="10">
        <v>30</v>
      </c>
      <c r="T154" s="10"/>
      <c r="U154" s="10">
        <f t="shared" si="10"/>
        <v>350</v>
      </c>
      <c r="V154" s="18">
        <v>11.4</v>
      </c>
      <c r="W154" s="78">
        <v>9.26</v>
      </c>
      <c r="X154" s="78">
        <v>9</v>
      </c>
      <c r="Y154" s="77" t="s">
        <v>483</v>
      </c>
      <c r="Z154" s="78">
        <v>11.46</v>
      </c>
      <c r="AA154" s="77"/>
      <c r="AB154" s="78"/>
      <c r="AC154" s="77"/>
      <c r="AD154" s="78"/>
      <c r="AE154" s="78">
        <f t="shared" si="11"/>
        <v>10.28</v>
      </c>
      <c r="AF154" s="78">
        <f t="shared" si="12"/>
        <v>3598</v>
      </c>
      <c r="AG154" s="111"/>
      <c r="AH154" s="17"/>
      <c r="AI154" s="17"/>
      <c r="AJ154" s="17"/>
    </row>
    <row r="155" spans="1:36" s="19" customFormat="1" ht="30" x14ac:dyDescent="0.25">
      <c r="A155" s="107"/>
      <c r="B155" s="16">
        <v>153</v>
      </c>
      <c r="C155" s="27" t="s">
        <v>301</v>
      </c>
      <c r="D155" s="16" t="s">
        <v>209</v>
      </c>
      <c r="E155" s="15" t="s">
        <v>194</v>
      </c>
      <c r="F155" s="16" t="s">
        <v>2</v>
      </c>
      <c r="G155" s="10" t="s">
        <v>3</v>
      </c>
      <c r="H155" s="10">
        <v>5</v>
      </c>
      <c r="I155" s="10">
        <v>5</v>
      </c>
      <c r="J155" s="10"/>
      <c r="K155" s="10">
        <v>10</v>
      </c>
      <c r="L155" s="10"/>
      <c r="M155" s="30"/>
      <c r="N155" s="10"/>
      <c r="O155" s="10">
        <v>1</v>
      </c>
      <c r="P155" s="10"/>
      <c r="Q155" s="10">
        <v>10</v>
      </c>
      <c r="R155" s="10">
        <v>20</v>
      </c>
      <c r="S155" s="10">
        <v>10</v>
      </c>
      <c r="T155" s="10"/>
      <c r="U155" s="10">
        <f t="shared" si="10"/>
        <v>61</v>
      </c>
      <c r="V155" s="18">
        <v>25.23</v>
      </c>
      <c r="W155" s="78">
        <v>33</v>
      </c>
      <c r="X155" s="78">
        <v>28</v>
      </c>
      <c r="Y155" s="77" t="s">
        <v>406</v>
      </c>
      <c r="Z155" s="78"/>
      <c r="AA155" s="77"/>
      <c r="AB155" s="78"/>
      <c r="AC155" s="77"/>
      <c r="AD155" s="78"/>
      <c r="AE155" s="78">
        <f t="shared" si="11"/>
        <v>28.74</v>
      </c>
      <c r="AF155" s="78">
        <f t="shared" si="12"/>
        <v>1753.1399999999999</v>
      </c>
      <c r="AG155" s="111"/>
      <c r="AH155" s="17"/>
      <c r="AI155" s="17"/>
      <c r="AJ155" s="17"/>
    </row>
    <row r="156" spans="1:36" s="19" customFormat="1" ht="75" x14ac:dyDescent="0.25">
      <c r="A156" s="107"/>
      <c r="B156" s="16">
        <v>154</v>
      </c>
      <c r="C156" s="27" t="s">
        <v>301</v>
      </c>
      <c r="D156" s="16" t="s">
        <v>201</v>
      </c>
      <c r="E156" s="5" t="s">
        <v>188</v>
      </c>
      <c r="F156" s="16" t="s">
        <v>2</v>
      </c>
      <c r="G156" s="10" t="s">
        <v>3</v>
      </c>
      <c r="H156" s="10">
        <v>300</v>
      </c>
      <c r="I156" s="10">
        <v>200</v>
      </c>
      <c r="J156" s="10"/>
      <c r="K156" s="10">
        <v>50</v>
      </c>
      <c r="L156" s="10">
        <v>50</v>
      </c>
      <c r="M156" s="30">
        <v>450</v>
      </c>
      <c r="N156" s="10">
        <v>400</v>
      </c>
      <c r="O156" s="10">
        <v>300</v>
      </c>
      <c r="P156" s="10">
        <v>200</v>
      </c>
      <c r="Q156" s="10">
        <v>500</v>
      </c>
      <c r="R156" s="10">
        <v>50</v>
      </c>
      <c r="S156" s="10">
        <v>200</v>
      </c>
      <c r="T156" s="10"/>
      <c r="U156" s="10">
        <f t="shared" si="10"/>
        <v>2700</v>
      </c>
      <c r="V156" s="18">
        <v>2.4300000000000002</v>
      </c>
      <c r="W156" s="78"/>
      <c r="X156" s="78">
        <v>2.5</v>
      </c>
      <c r="Y156" s="77" t="s">
        <v>483</v>
      </c>
      <c r="Z156" s="78">
        <v>2.39</v>
      </c>
      <c r="AA156" s="77"/>
      <c r="AB156" s="78"/>
      <c r="AC156" s="77"/>
      <c r="AD156" s="78"/>
      <c r="AE156" s="78">
        <f t="shared" si="11"/>
        <v>2.44</v>
      </c>
      <c r="AF156" s="78">
        <f t="shared" si="12"/>
        <v>6588</v>
      </c>
      <c r="AG156" s="111"/>
      <c r="AH156" s="17"/>
      <c r="AI156" s="17"/>
      <c r="AJ156" s="17"/>
    </row>
    <row r="157" spans="1:36" s="1" customFormat="1" ht="45" x14ac:dyDescent="0.25">
      <c r="A157" s="108"/>
      <c r="B157" s="16">
        <v>155</v>
      </c>
      <c r="C157" s="27" t="s">
        <v>301</v>
      </c>
      <c r="D157" s="16" t="s">
        <v>382</v>
      </c>
      <c r="E157" s="15" t="s">
        <v>438</v>
      </c>
      <c r="F157" s="16" t="s">
        <v>379</v>
      </c>
      <c r="G157" s="21" t="s">
        <v>3</v>
      </c>
      <c r="H157" s="10"/>
      <c r="I157" s="10"/>
      <c r="J157" s="10"/>
      <c r="K157" s="10"/>
      <c r="L157" s="10"/>
      <c r="M157" s="30"/>
      <c r="N157" s="10"/>
      <c r="O157" s="10"/>
      <c r="P157" s="10"/>
      <c r="Q157" s="10"/>
      <c r="R157" s="10"/>
      <c r="S157" s="10">
        <v>12</v>
      </c>
      <c r="T157" s="10"/>
      <c r="U157" s="10">
        <f t="shared" si="10"/>
        <v>12</v>
      </c>
      <c r="V157" s="18"/>
      <c r="W157" s="86"/>
      <c r="X157" s="86">
        <v>49</v>
      </c>
      <c r="Y157" s="85" t="s">
        <v>385</v>
      </c>
      <c r="Z157" s="86">
        <v>39.9</v>
      </c>
      <c r="AA157" s="85" t="s">
        <v>386</v>
      </c>
      <c r="AB157" s="86">
        <v>49.9</v>
      </c>
      <c r="AC157" s="85" t="s">
        <v>387</v>
      </c>
      <c r="AD157" s="86"/>
      <c r="AE157" s="86">
        <f>ROUNDDOWN(AVERAGE(V157:AD157),2)</f>
        <v>46.26</v>
      </c>
      <c r="AF157" s="86">
        <f>U157*AE157</f>
        <v>555.12</v>
      </c>
      <c r="AG157" s="111"/>
      <c r="AH157" s="17"/>
      <c r="AI157" s="17"/>
      <c r="AJ157" s="17"/>
    </row>
    <row r="158" spans="1:36" s="19" customFormat="1" ht="30" x14ac:dyDescent="0.25">
      <c r="A158" s="100">
        <v>18</v>
      </c>
      <c r="B158" s="45">
        <v>156</v>
      </c>
      <c r="C158" s="46" t="s">
        <v>303</v>
      </c>
      <c r="D158" s="45" t="s">
        <v>210</v>
      </c>
      <c r="E158" s="47" t="s">
        <v>332</v>
      </c>
      <c r="F158" s="45" t="s">
        <v>4</v>
      </c>
      <c r="G158" s="48" t="s">
        <v>3</v>
      </c>
      <c r="H158" s="48">
        <v>20</v>
      </c>
      <c r="I158" s="48">
        <v>5</v>
      </c>
      <c r="J158" s="48"/>
      <c r="K158" s="48">
        <v>15</v>
      </c>
      <c r="L158" s="48"/>
      <c r="M158" s="49">
        <v>5</v>
      </c>
      <c r="N158" s="48">
        <v>20</v>
      </c>
      <c r="O158" s="48">
        <v>2</v>
      </c>
      <c r="P158" s="48"/>
      <c r="Q158" s="48">
        <v>20</v>
      </c>
      <c r="R158" s="48">
        <v>30</v>
      </c>
      <c r="S158" s="48">
        <v>10</v>
      </c>
      <c r="T158" s="48"/>
      <c r="U158" s="48">
        <f t="shared" si="10"/>
        <v>127</v>
      </c>
      <c r="V158" s="50">
        <v>4.05</v>
      </c>
      <c r="W158" s="80"/>
      <c r="X158" s="80">
        <v>3</v>
      </c>
      <c r="Y158" s="79" t="s">
        <v>386</v>
      </c>
      <c r="Z158" s="80">
        <v>2.2599999999999998</v>
      </c>
      <c r="AA158" s="79"/>
      <c r="AB158" s="80"/>
      <c r="AC158" s="79"/>
      <c r="AD158" s="80"/>
      <c r="AE158" s="80">
        <f t="shared" si="11"/>
        <v>3.1</v>
      </c>
      <c r="AF158" s="80">
        <f t="shared" si="12"/>
        <v>393.7</v>
      </c>
      <c r="AG158" s="112">
        <f>SUM(AF158:AF169)</f>
        <v>11847.45</v>
      </c>
      <c r="AH158" s="17"/>
      <c r="AI158" s="17"/>
      <c r="AJ158" s="17"/>
    </row>
    <row r="159" spans="1:36" s="19" customFormat="1" ht="45" x14ac:dyDescent="0.25">
      <c r="A159" s="101"/>
      <c r="B159" s="45">
        <v>157</v>
      </c>
      <c r="C159" s="46" t="s">
        <v>303</v>
      </c>
      <c r="D159" s="45" t="s">
        <v>145</v>
      </c>
      <c r="E159" s="55" t="s">
        <v>148</v>
      </c>
      <c r="F159" s="45" t="s">
        <v>2</v>
      </c>
      <c r="G159" s="48" t="s">
        <v>3</v>
      </c>
      <c r="H159" s="48">
        <v>10</v>
      </c>
      <c r="I159" s="48">
        <v>5</v>
      </c>
      <c r="J159" s="48">
        <v>10</v>
      </c>
      <c r="K159" s="48">
        <v>10</v>
      </c>
      <c r="L159" s="48">
        <v>5</v>
      </c>
      <c r="M159" s="49"/>
      <c r="N159" s="48">
        <v>10</v>
      </c>
      <c r="O159" s="48"/>
      <c r="P159" s="48">
        <v>30</v>
      </c>
      <c r="Q159" s="48">
        <v>20</v>
      </c>
      <c r="R159" s="48">
        <v>10</v>
      </c>
      <c r="S159" s="48">
        <v>10</v>
      </c>
      <c r="T159" s="48">
        <v>20</v>
      </c>
      <c r="U159" s="48">
        <f t="shared" si="10"/>
        <v>140</v>
      </c>
      <c r="V159" s="50">
        <v>20.440000000000001</v>
      </c>
      <c r="W159" s="80">
        <v>26.73</v>
      </c>
      <c r="X159" s="80">
        <v>21</v>
      </c>
      <c r="Y159" s="79" t="s">
        <v>385</v>
      </c>
      <c r="Z159" s="80"/>
      <c r="AA159" s="79"/>
      <c r="AB159" s="80"/>
      <c r="AC159" s="79"/>
      <c r="AD159" s="80"/>
      <c r="AE159" s="80">
        <f t="shared" si="11"/>
        <v>22.72</v>
      </c>
      <c r="AF159" s="80">
        <f t="shared" si="12"/>
        <v>3180.7999999999997</v>
      </c>
      <c r="AG159" s="112"/>
      <c r="AH159" s="17"/>
      <c r="AI159" s="17"/>
      <c r="AJ159" s="17"/>
    </row>
    <row r="160" spans="1:36" s="1" customFormat="1" ht="45" x14ac:dyDescent="0.25">
      <c r="A160" s="101"/>
      <c r="B160" s="45">
        <v>158</v>
      </c>
      <c r="C160" s="46" t="s">
        <v>303</v>
      </c>
      <c r="D160" s="45" t="s">
        <v>431</v>
      </c>
      <c r="E160" s="55" t="s">
        <v>378</v>
      </c>
      <c r="F160" s="45" t="s">
        <v>379</v>
      </c>
      <c r="G160" s="48" t="s">
        <v>3</v>
      </c>
      <c r="H160" s="48">
        <v>24</v>
      </c>
      <c r="I160" s="58"/>
      <c r="J160" s="58"/>
      <c r="K160" s="58"/>
      <c r="L160" s="58"/>
      <c r="M160" s="59"/>
      <c r="N160" s="58"/>
      <c r="O160" s="58"/>
      <c r="P160" s="58"/>
      <c r="Q160" s="58"/>
      <c r="R160" s="58"/>
      <c r="S160" s="58"/>
      <c r="T160" s="58"/>
      <c r="U160" s="48">
        <f t="shared" si="10"/>
        <v>24</v>
      </c>
      <c r="V160" s="50"/>
      <c r="W160" s="80">
        <v>37.92</v>
      </c>
      <c r="X160" s="80">
        <v>35</v>
      </c>
      <c r="Y160" s="45" t="s">
        <v>496</v>
      </c>
      <c r="Z160" s="80">
        <v>39.9</v>
      </c>
      <c r="AA160" s="45"/>
      <c r="AB160" s="80"/>
      <c r="AC160" s="45"/>
      <c r="AD160" s="80"/>
      <c r="AE160" s="80">
        <f>ROUNDDOWN(AVERAGE(V160:AD160),2)</f>
        <v>37.6</v>
      </c>
      <c r="AF160" s="80">
        <f>U160*AE160</f>
        <v>902.40000000000009</v>
      </c>
      <c r="AG160" s="112"/>
      <c r="AH160" s="17"/>
      <c r="AI160" s="17"/>
      <c r="AJ160" s="17"/>
    </row>
    <row r="161" spans="1:36" s="19" customFormat="1" ht="60" x14ac:dyDescent="0.25">
      <c r="A161" s="101"/>
      <c r="B161" s="45">
        <v>159</v>
      </c>
      <c r="C161" s="46" t="s">
        <v>303</v>
      </c>
      <c r="D161" s="45" t="s">
        <v>49</v>
      </c>
      <c r="E161" s="47" t="s">
        <v>476</v>
      </c>
      <c r="F161" s="45" t="s">
        <v>2</v>
      </c>
      <c r="G161" s="48" t="s">
        <v>3</v>
      </c>
      <c r="H161" s="48">
        <v>48</v>
      </c>
      <c r="I161" s="48">
        <v>12</v>
      </c>
      <c r="J161" s="48">
        <v>12</v>
      </c>
      <c r="K161" s="48">
        <v>40</v>
      </c>
      <c r="L161" s="48"/>
      <c r="M161" s="49">
        <v>100</v>
      </c>
      <c r="N161" s="48"/>
      <c r="O161" s="48">
        <v>48</v>
      </c>
      <c r="P161" s="48"/>
      <c r="Q161" s="48">
        <v>30</v>
      </c>
      <c r="R161" s="48">
        <v>36</v>
      </c>
      <c r="S161" s="48">
        <v>36</v>
      </c>
      <c r="T161" s="48"/>
      <c r="U161" s="48">
        <f t="shared" si="10"/>
        <v>362</v>
      </c>
      <c r="V161" s="50">
        <v>1.48</v>
      </c>
      <c r="W161" s="80">
        <v>2.95</v>
      </c>
      <c r="X161" s="80">
        <v>2.9</v>
      </c>
      <c r="Y161" s="79" t="s">
        <v>483</v>
      </c>
      <c r="Z161" s="80"/>
      <c r="AA161" s="79"/>
      <c r="AB161" s="80"/>
      <c r="AC161" s="79"/>
      <c r="AD161" s="80"/>
      <c r="AE161" s="80">
        <f t="shared" si="11"/>
        <v>2.44</v>
      </c>
      <c r="AF161" s="80">
        <f t="shared" si="12"/>
        <v>883.28</v>
      </c>
      <c r="AG161" s="112"/>
      <c r="AH161" s="17"/>
      <c r="AI161" s="17"/>
      <c r="AJ161" s="17"/>
    </row>
    <row r="162" spans="1:36" s="19" customFormat="1" ht="60" x14ac:dyDescent="0.25">
      <c r="A162" s="101"/>
      <c r="B162" s="45">
        <v>160</v>
      </c>
      <c r="C162" s="46" t="s">
        <v>303</v>
      </c>
      <c r="D162" s="45" t="s">
        <v>50</v>
      </c>
      <c r="E162" s="47" t="s">
        <v>477</v>
      </c>
      <c r="F162" s="45" t="s">
        <v>2</v>
      </c>
      <c r="G162" s="48" t="s">
        <v>3</v>
      </c>
      <c r="H162" s="48">
        <v>48</v>
      </c>
      <c r="I162" s="48">
        <v>12</v>
      </c>
      <c r="J162" s="48">
        <v>12</v>
      </c>
      <c r="K162" s="48">
        <v>40</v>
      </c>
      <c r="L162" s="48"/>
      <c r="M162" s="49">
        <v>100</v>
      </c>
      <c r="N162" s="48"/>
      <c r="O162" s="48">
        <v>48</v>
      </c>
      <c r="P162" s="48"/>
      <c r="Q162" s="48">
        <v>40</v>
      </c>
      <c r="R162" s="48">
        <v>36</v>
      </c>
      <c r="S162" s="48">
        <v>36</v>
      </c>
      <c r="T162" s="48"/>
      <c r="U162" s="48">
        <f t="shared" si="10"/>
        <v>372</v>
      </c>
      <c r="V162" s="50">
        <v>1.48</v>
      </c>
      <c r="W162" s="80">
        <v>2.95</v>
      </c>
      <c r="X162" s="80">
        <v>2.9</v>
      </c>
      <c r="Y162" s="79" t="s">
        <v>483</v>
      </c>
      <c r="Z162" s="80"/>
      <c r="AA162" s="79"/>
      <c r="AB162" s="80"/>
      <c r="AC162" s="79"/>
      <c r="AD162" s="80"/>
      <c r="AE162" s="80">
        <f t="shared" si="11"/>
        <v>2.44</v>
      </c>
      <c r="AF162" s="80">
        <f t="shared" si="12"/>
        <v>907.68</v>
      </c>
      <c r="AG162" s="112"/>
      <c r="AH162" s="17"/>
      <c r="AI162" s="17"/>
      <c r="AJ162" s="17"/>
    </row>
    <row r="163" spans="1:36" s="19" customFormat="1" ht="45" x14ac:dyDescent="0.25">
      <c r="A163" s="101"/>
      <c r="B163" s="45">
        <v>161</v>
      </c>
      <c r="C163" s="46" t="s">
        <v>303</v>
      </c>
      <c r="D163" s="45" t="s">
        <v>51</v>
      </c>
      <c r="E163" s="47" t="s">
        <v>478</v>
      </c>
      <c r="F163" s="45" t="s">
        <v>2</v>
      </c>
      <c r="G163" s="48" t="s">
        <v>3</v>
      </c>
      <c r="H163" s="48"/>
      <c r="I163" s="48">
        <v>12</v>
      </c>
      <c r="J163" s="48">
        <v>12</v>
      </c>
      <c r="K163" s="48">
        <v>40</v>
      </c>
      <c r="L163" s="48"/>
      <c r="M163" s="49">
        <v>100</v>
      </c>
      <c r="N163" s="48"/>
      <c r="O163" s="48">
        <v>24</v>
      </c>
      <c r="P163" s="48"/>
      <c r="Q163" s="48">
        <v>12</v>
      </c>
      <c r="R163" s="48">
        <v>36</v>
      </c>
      <c r="S163" s="48">
        <v>36</v>
      </c>
      <c r="T163" s="48"/>
      <c r="U163" s="48">
        <f t="shared" si="10"/>
        <v>272</v>
      </c>
      <c r="V163" s="50">
        <v>1.48</v>
      </c>
      <c r="W163" s="80">
        <v>2.95</v>
      </c>
      <c r="X163" s="80">
        <v>2.9</v>
      </c>
      <c r="Y163" s="79" t="s">
        <v>483</v>
      </c>
      <c r="Z163" s="80"/>
      <c r="AA163" s="79"/>
      <c r="AB163" s="80"/>
      <c r="AC163" s="79"/>
      <c r="AD163" s="80"/>
      <c r="AE163" s="80">
        <f t="shared" si="11"/>
        <v>2.44</v>
      </c>
      <c r="AF163" s="80">
        <f t="shared" si="12"/>
        <v>663.68</v>
      </c>
      <c r="AG163" s="112"/>
      <c r="AH163" s="17"/>
      <c r="AI163" s="17"/>
      <c r="AJ163" s="17"/>
    </row>
    <row r="164" spans="1:36" s="19" customFormat="1" ht="60" x14ac:dyDescent="0.25">
      <c r="A164" s="101"/>
      <c r="B164" s="45">
        <v>162</v>
      </c>
      <c r="C164" s="46" t="s">
        <v>303</v>
      </c>
      <c r="D164" s="45" t="s">
        <v>52</v>
      </c>
      <c r="E164" s="47" t="s">
        <v>479</v>
      </c>
      <c r="F164" s="45" t="s">
        <v>2</v>
      </c>
      <c r="G164" s="48" t="s">
        <v>3</v>
      </c>
      <c r="H164" s="48"/>
      <c r="I164" s="48">
        <v>12</v>
      </c>
      <c r="J164" s="48">
        <v>12</v>
      </c>
      <c r="K164" s="48">
        <v>40</v>
      </c>
      <c r="L164" s="48"/>
      <c r="M164" s="49">
        <v>100</v>
      </c>
      <c r="N164" s="48"/>
      <c r="O164" s="48">
        <v>24</v>
      </c>
      <c r="P164" s="48"/>
      <c r="Q164" s="48">
        <v>40</v>
      </c>
      <c r="R164" s="48">
        <v>36</v>
      </c>
      <c r="S164" s="48">
        <v>36</v>
      </c>
      <c r="T164" s="48"/>
      <c r="U164" s="48">
        <f t="shared" si="10"/>
        <v>300</v>
      </c>
      <c r="V164" s="50">
        <v>1.48</v>
      </c>
      <c r="W164" s="80">
        <v>2.95</v>
      </c>
      <c r="X164" s="80">
        <v>2.9</v>
      </c>
      <c r="Y164" s="79" t="s">
        <v>483</v>
      </c>
      <c r="Z164" s="80"/>
      <c r="AA164" s="79"/>
      <c r="AB164" s="80"/>
      <c r="AC164" s="79"/>
      <c r="AD164" s="80"/>
      <c r="AE164" s="80">
        <f t="shared" si="11"/>
        <v>2.44</v>
      </c>
      <c r="AF164" s="80">
        <f t="shared" si="12"/>
        <v>732</v>
      </c>
      <c r="AG164" s="112"/>
      <c r="AH164" s="17"/>
      <c r="AI164" s="17"/>
      <c r="AJ164" s="17"/>
    </row>
    <row r="165" spans="1:36" s="19" customFormat="1" ht="30" x14ac:dyDescent="0.25">
      <c r="A165" s="101"/>
      <c r="B165" s="45">
        <v>163</v>
      </c>
      <c r="C165" s="46" t="s">
        <v>303</v>
      </c>
      <c r="D165" s="45" t="s">
        <v>211</v>
      </c>
      <c r="E165" s="47" t="s">
        <v>195</v>
      </c>
      <c r="F165" s="45" t="s">
        <v>2</v>
      </c>
      <c r="G165" s="48" t="s">
        <v>3</v>
      </c>
      <c r="H165" s="48">
        <v>12</v>
      </c>
      <c r="I165" s="48">
        <v>10</v>
      </c>
      <c r="J165" s="48">
        <v>10</v>
      </c>
      <c r="K165" s="48">
        <v>40</v>
      </c>
      <c r="L165" s="48">
        <v>10</v>
      </c>
      <c r="M165" s="49">
        <v>10</v>
      </c>
      <c r="N165" s="48">
        <v>20</v>
      </c>
      <c r="O165" s="48">
        <v>5</v>
      </c>
      <c r="P165" s="48">
        <v>20</v>
      </c>
      <c r="Q165" s="48">
        <v>30</v>
      </c>
      <c r="R165" s="48">
        <v>10</v>
      </c>
      <c r="S165" s="48">
        <v>15</v>
      </c>
      <c r="T165" s="48">
        <v>5</v>
      </c>
      <c r="U165" s="48">
        <f t="shared" si="10"/>
        <v>197</v>
      </c>
      <c r="V165" s="50">
        <v>5.38</v>
      </c>
      <c r="W165" s="80"/>
      <c r="X165" s="80">
        <v>7</v>
      </c>
      <c r="Y165" s="50"/>
      <c r="Z165" s="80"/>
      <c r="AA165" s="79"/>
      <c r="AB165" s="80"/>
      <c r="AC165" s="79"/>
      <c r="AD165" s="80"/>
      <c r="AE165" s="80">
        <f t="shared" si="11"/>
        <v>6.19</v>
      </c>
      <c r="AF165" s="80">
        <f t="shared" si="12"/>
        <v>1219.43</v>
      </c>
      <c r="AG165" s="112"/>
      <c r="AH165" s="17"/>
      <c r="AI165" s="17"/>
      <c r="AJ165" s="17"/>
    </row>
    <row r="166" spans="1:36" s="19" customFormat="1" ht="30" x14ac:dyDescent="0.25">
      <c r="A166" s="101"/>
      <c r="B166" s="45">
        <v>164</v>
      </c>
      <c r="C166" s="46" t="s">
        <v>303</v>
      </c>
      <c r="D166" s="45" t="s">
        <v>212</v>
      </c>
      <c r="E166" s="47" t="s">
        <v>196</v>
      </c>
      <c r="F166" s="45" t="s">
        <v>2</v>
      </c>
      <c r="G166" s="48" t="s">
        <v>3</v>
      </c>
      <c r="H166" s="48">
        <v>24</v>
      </c>
      <c r="I166" s="48">
        <v>10</v>
      </c>
      <c r="J166" s="48">
        <v>10</v>
      </c>
      <c r="K166" s="48">
        <v>30</v>
      </c>
      <c r="L166" s="48"/>
      <c r="M166" s="49">
        <v>50</v>
      </c>
      <c r="N166" s="48">
        <v>20</v>
      </c>
      <c r="O166" s="48">
        <v>5</v>
      </c>
      <c r="P166" s="48">
        <v>20</v>
      </c>
      <c r="Q166" s="48">
        <v>60</v>
      </c>
      <c r="R166" s="48">
        <v>20</v>
      </c>
      <c r="S166" s="48">
        <v>15</v>
      </c>
      <c r="T166" s="48"/>
      <c r="U166" s="48">
        <f t="shared" si="10"/>
        <v>264</v>
      </c>
      <c r="V166" s="50">
        <v>5.97</v>
      </c>
      <c r="W166" s="80">
        <v>8.48</v>
      </c>
      <c r="X166" s="80"/>
      <c r="Y166" s="79" t="s">
        <v>498</v>
      </c>
      <c r="Z166" s="80">
        <v>8.59</v>
      </c>
      <c r="AA166" s="79"/>
      <c r="AB166" s="80"/>
      <c r="AC166" s="79"/>
      <c r="AD166" s="80"/>
      <c r="AE166" s="80">
        <f t="shared" si="11"/>
        <v>7.68</v>
      </c>
      <c r="AF166" s="80">
        <f t="shared" si="12"/>
        <v>2027.52</v>
      </c>
      <c r="AG166" s="112"/>
      <c r="AH166" s="17"/>
      <c r="AI166" s="17"/>
      <c r="AJ166" s="17"/>
    </row>
    <row r="167" spans="1:36" s="19" customFormat="1" ht="60" x14ac:dyDescent="0.25">
      <c r="A167" s="101"/>
      <c r="B167" s="45">
        <v>165</v>
      </c>
      <c r="C167" s="46" t="s">
        <v>303</v>
      </c>
      <c r="D167" s="45" t="s">
        <v>216</v>
      </c>
      <c r="E167" s="47" t="s">
        <v>318</v>
      </c>
      <c r="F167" s="45" t="s">
        <v>2</v>
      </c>
      <c r="G167" s="48" t="s">
        <v>3</v>
      </c>
      <c r="H167" s="48">
        <v>30</v>
      </c>
      <c r="I167" s="48">
        <v>5</v>
      </c>
      <c r="J167" s="48">
        <v>4</v>
      </c>
      <c r="K167" s="48">
        <v>20</v>
      </c>
      <c r="L167" s="48">
        <v>10</v>
      </c>
      <c r="M167" s="49"/>
      <c r="N167" s="48"/>
      <c r="O167" s="48">
        <v>3</v>
      </c>
      <c r="P167" s="48"/>
      <c r="Q167" s="48"/>
      <c r="R167" s="48">
        <v>30</v>
      </c>
      <c r="S167" s="48"/>
      <c r="T167" s="48"/>
      <c r="U167" s="48">
        <f t="shared" si="10"/>
        <v>102</v>
      </c>
      <c r="V167" s="50">
        <v>0.35</v>
      </c>
      <c r="W167" s="80">
        <v>0.7</v>
      </c>
      <c r="X167" s="80"/>
      <c r="Y167" s="79" t="s">
        <v>386</v>
      </c>
      <c r="Z167" s="80">
        <v>1</v>
      </c>
      <c r="AA167" s="79"/>
      <c r="AB167" s="80"/>
      <c r="AC167" s="79"/>
      <c r="AD167" s="80"/>
      <c r="AE167" s="80">
        <f t="shared" si="11"/>
        <v>0.68</v>
      </c>
      <c r="AF167" s="80">
        <f t="shared" si="12"/>
        <v>69.36</v>
      </c>
      <c r="AG167" s="112"/>
      <c r="AH167" s="17"/>
      <c r="AI167" s="17"/>
      <c r="AJ167" s="17"/>
    </row>
    <row r="168" spans="1:36" s="19" customFormat="1" ht="60" x14ac:dyDescent="0.25">
      <c r="A168" s="101"/>
      <c r="B168" s="45">
        <v>166</v>
      </c>
      <c r="C168" s="46" t="s">
        <v>303</v>
      </c>
      <c r="D168" s="45" t="s">
        <v>215</v>
      </c>
      <c r="E168" s="47" t="s">
        <v>317</v>
      </c>
      <c r="F168" s="45" t="s">
        <v>2</v>
      </c>
      <c r="G168" s="48" t="s">
        <v>3</v>
      </c>
      <c r="H168" s="48">
        <v>50</v>
      </c>
      <c r="I168" s="48">
        <v>5</v>
      </c>
      <c r="J168" s="48">
        <v>6</v>
      </c>
      <c r="K168" s="48">
        <v>20</v>
      </c>
      <c r="L168" s="48">
        <v>15</v>
      </c>
      <c r="M168" s="49">
        <v>50</v>
      </c>
      <c r="N168" s="48">
        <v>30</v>
      </c>
      <c r="O168" s="48">
        <v>20</v>
      </c>
      <c r="P168" s="48">
        <v>100</v>
      </c>
      <c r="Q168" s="48">
        <v>100</v>
      </c>
      <c r="R168" s="48">
        <v>30</v>
      </c>
      <c r="S168" s="48">
        <v>60</v>
      </c>
      <c r="T168" s="48">
        <v>20</v>
      </c>
      <c r="U168" s="48">
        <f t="shared" si="10"/>
        <v>506</v>
      </c>
      <c r="V168" s="50">
        <v>1</v>
      </c>
      <c r="W168" s="80">
        <v>1.44</v>
      </c>
      <c r="X168" s="80"/>
      <c r="Y168" s="79" t="s">
        <v>483</v>
      </c>
      <c r="Z168" s="80">
        <v>0.8</v>
      </c>
      <c r="AA168" s="79"/>
      <c r="AB168" s="80"/>
      <c r="AC168" s="79"/>
      <c r="AD168" s="80"/>
      <c r="AE168" s="80">
        <f t="shared" si="11"/>
        <v>1.08</v>
      </c>
      <c r="AF168" s="80">
        <f t="shared" si="12"/>
        <v>546.48</v>
      </c>
      <c r="AG168" s="112"/>
      <c r="AH168" s="17"/>
      <c r="AI168" s="17"/>
      <c r="AJ168" s="17"/>
    </row>
    <row r="169" spans="1:36" s="19" customFormat="1" ht="60" x14ac:dyDescent="0.25">
      <c r="A169" s="102"/>
      <c r="B169" s="45">
        <v>167</v>
      </c>
      <c r="C169" s="46" t="s">
        <v>303</v>
      </c>
      <c r="D169" s="45" t="s">
        <v>217</v>
      </c>
      <c r="E169" s="47" t="s">
        <v>328</v>
      </c>
      <c r="F169" s="45" t="s">
        <v>2</v>
      </c>
      <c r="G169" s="48" t="s">
        <v>3</v>
      </c>
      <c r="H169" s="48">
        <v>5</v>
      </c>
      <c r="I169" s="48"/>
      <c r="J169" s="48">
        <v>2</v>
      </c>
      <c r="K169" s="48">
        <v>20</v>
      </c>
      <c r="L169" s="48"/>
      <c r="M169" s="49"/>
      <c r="N169" s="48"/>
      <c r="O169" s="48"/>
      <c r="P169" s="48">
        <v>50</v>
      </c>
      <c r="Q169" s="48">
        <v>32</v>
      </c>
      <c r="R169" s="48">
        <v>10</v>
      </c>
      <c r="S169" s="48">
        <v>25</v>
      </c>
      <c r="T169" s="48"/>
      <c r="U169" s="48">
        <f t="shared" si="10"/>
        <v>144</v>
      </c>
      <c r="V169" s="50">
        <v>1.8</v>
      </c>
      <c r="W169" s="80">
        <v>2.2400000000000002</v>
      </c>
      <c r="X169" s="80"/>
      <c r="Y169" s="79" t="s">
        <v>483</v>
      </c>
      <c r="Z169" s="80">
        <v>2.66</v>
      </c>
      <c r="AA169" s="79"/>
      <c r="AB169" s="80"/>
      <c r="AC169" s="79"/>
      <c r="AD169" s="80"/>
      <c r="AE169" s="80">
        <f t="shared" si="11"/>
        <v>2.23</v>
      </c>
      <c r="AF169" s="80">
        <f t="shared" si="12"/>
        <v>321.12</v>
      </c>
      <c r="AG169" s="112"/>
      <c r="AH169" s="17"/>
      <c r="AI169" s="17"/>
      <c r="AJ169" s="17"/>
    </row>
    <row r="170" spans="1:36" s="14" customFormat="1" ht="30" x14ac:dyDescent="0.25">
      <c r="A170" s="109">
        <v>19</v>
      </c>
      <c r="B170" s="16">
        <v>168</v>
      </c>
      <c r="C170" s="27" t="s">
        <v>310</v>
      </c>
      <c r="D170" s="16" t="s">
        <v>274</v>
      </c>
      <c r="E170" s="41" t="s">
        <v>511</v>
      </c>
      <c r="F170" s="16" t="s">
        <v>273</v>
      </c>
      <c r="G170" s="16" t="s">
        <v>171</v>
      </c>
      <c r="H170" s="10">
        <v>50</v>
      </c>
      <c r="I170" s="10">
        <v>5</v>
      </c>
      <c r="J170" s="10">
        <v>1</v>
      </c>
      <c r="K170" s="10">
        <v>2</v>
      </c>
      <c r="L170" s="10"/>
      <c r="M170" s="30">
        <v>2</v>
      </c>
      <c r="N170" s="10"/>
      <c r="O170" s="10"/>
      <c r="P170" s="10"/>
      <c r="Q170" s="10">
        <v>6</v>
      </c>
      <c r="R170" s="10">
        <v>5</v>
      </c>
      <c r="S170" s="10"/>
      <c r="T170" s="10"/>
      <c r="U170" s="10">
        <f t="shared" si="10"/>
        <v>71</v>
      </c>
      <c r="V170" s="18">
        <v>91.21</v>
      </c>
      <c r="W170" s="86">
        <v>125</v>
      </c>
      <c r="X170" s="86">
        <v>75</v>
      </c>
      <c r="Y170" s="85"/>
      <c r="Z170" s="86"/>
      <c r="AA170" s="77"/>
      <c r="AB170" s="86"/>
      <c r="AC170" s="77"/>
      <c r="AD170" s="86"/>
      <c r="AE170" s="86">
        <f t="shared" si="11"/>
        <v>97.07</v>
      </c>
      <c r="AF170" s="86">
        <f t="shared" si="12"/>
        <v>6891.9699999999993</v>
      </c>
      <c r="AG170" s="111">
        <f>SUM(AF170:AF191)</f>
        <v>26083.490000000005</v>
      </c>
      <c r="AH170" s="17"/>
      <c r="AI170" s="17"/>
      <c r="AJ170" s="17"/>
    </row>
    <row r="171" spans="1:36" s="14" customFormat="1" ht="30" x14ac:dyDescent="0.25">
      <c r="A171" s="109"/>
      <c r="B171" s="16">
        <v>169</v>
      </c>
      <c r="C171" s="27" t="s">
        <v>303</v>
      </c>
      <c r="D171" s="16" t="s">
        <v>235</v>
      </c>
      <c r="E171" s="15" t="s">
        <v>374</v>
      </c>
      <c r="F171" s="16" t="s">
        <v>2</v>
      </c>
      <c r="G171" s="10" t="s">
        <v>3</v>
      </c>
      <c r="H171" s="10">
        <v>3000</v>
      </c>
      <c r="I171" s="10">
        <v>6000</v>
      </c>
      <c r="J171" s="10">
        <v>1800</v>
      </c>
      <c r="K171" s="10">
        <v>4000</v>
      </c>
      <c r="L171" s="10">
        <v>150</v>
      </c>
      <c r="M171" s="30">
        <v>5000</v>
      </c>
      <c r="N171" s="10">
        <v>1200</v>
      </c>
      <c r="O171" s="10">
        <v>100</v>
      </c>
      <c r="P171" s="10">
        <v>100</v>
      </c>
      <c r="Q171" s="10">
        <v>3010</v>
      </c>
      <c r="R171" s="10">
        <v>3000</v>
      </c>
      <c r="S171" s="10">
        <v>500</v>
      </c>
      <c r="T171" s="10">
        <v>100</v>
      </c>
      <c r="U171" s="10">
        <f t="shared" si="10"/>
        <v>27960</v>
      </c>
      <c r="V171" s="87">
        <v>0.28999999999999998</v>
      </c>
      <c r="W171" s="86"/>
      <c r="X171" s="86">
        <v>0.3</v>
      </c>
      <c r="Y171" s="85" t="s">
        <v>386</v>
      </c>
      <c r="Z171" s="86">
        <v>0.31</v>
      </c>
      <c r="AA171" s="77"/>
      <c r="AB171" s="86"/>
      <c r="AC171" s="77"/>
      <c r="AD171" s="86"/>
      <c r="AE171" s="86">
        <f t="shared" si="11"/>
        <v>0.3</v>
      </c>
      <c r="AF171" s="86">
        <f t="shared" si="12"/>
        <v>8388</v>
      </c>
      <c r="AG171" s="111"/>
      <c r="AH171" s="17"/>
      <c r="AI171" s="17"/>
      <c r="AJ171" s="17"/>
    </row>
    <row r="172" spans="1:36" s="14" customFormat="1" ht="60" x14ac:dyDescent="0.25">
      <c r="A172" s="109"/>
      <c r="B172" s="16">
        <v>170</v>
      </c>
      <c r="C172" s="27" t="s">
        <v>321</v>
      </c>
      <c r="D172" s="16" t="s">
        <v>282</v>
      </c>
      <c r="E172" s="15" t="s">
        <v>439</v>
      </c>
      <c r="F172" s="16" t="s">
        <v>2</v>
      </c>
      <c r="G172" s="10" t="s">
        <v>150</v>
      </c>
      <c r="H172" s="10">
        <v>30</v>
      </c>
      <c r="I172" s="10"/>
      <c r="J172" s="10"/>
      <c r="K172" s="10">
        <v>20</v>
      </c>
      <c r="L172" s="10"/>
      <c r="M172" s="30"/>
      <c r="N172" s="10"/>
      <c r="O172" s="10"/>
      <c r="P172" s="10"/>
      <c r="Q172" s="10">
        <v>10</v>
      </c>
      <c r="R172" s="10"/>
      <c r="S172" s="10">
        <v>200</v>
      </c>
      <c r="T172" s="10"/>
      <c r="U172" s="10">
        <f t="shared" si="10"/>
        <v>260</v>
      </c>
      <c r="V172" s="18">
        <v>5</v>
      </c>
      <c r="W172" s="78">
        <v>7.46</v>
      </c>
      <c r="X172" s="78"/>
      <c r="Y172" s="77" t="s">
        <v>406</v>
      </c>
      <c r="Z172" s="78">
        <v>12.9</v>
      </c>
      <c r="AA172" s="77"/>
      <c r="AB172" s="78"/>
      <c r="AC172" s="77"/>
      <c r="AD172" s="78"/>
      <c r="AE172" s="78">
        <f t="shared" si="11"/>
        <v>8.4499999999999993</v>
      </c>
      <c r="AF172" s="78">
        <f t="shared" si="12"/>
        <v>2197</v>
      </c>
      <c r="AG172" s="111"/>
      <c r="AH172" s="17"/>
      <c r="AI172" s="17"/>
      <c r="AJ172" s="17"/>
    </row>
    <row r="173" spans="1:36" s="22" customFormat="1" ht="30" x14ac:dyDescent="0.25">
      <c r="A173" s="109"/>
      <c r="B173" s="16">
        <v>171</v>
      </c>
      <c r="C173" s="27" t="s">
        <v>303</v>
      </c>
      <c r="D173" s="16" t="s">
        <v>132</v>
      </c>
      <c r="E173" s="15" t="s">
        <v>133</v>
      </c>
      <c r="F173" s="16" t="s">
        <v>2</v>
      </c>
      <c r="G173" s="10" t="s">
        <v>3</v>
      </c>
      <c r="H173" s="10"/>
      <c r="I173" s="10">
        <v>10</v>
      </c>
      <c r="J173" s="10">
        <v>5</v>
      </c>
      <c r="K173" s="10">
        <v>20</v>
      </c>
      <c r="L173" s="10"/>
      <c r="M173" s="30"/>
      <c r="N173" s="10"/>
      <c r="O173" s="10">
        <v>15</v>
      </c>
      <c r="P173" s="10"/>
      <c r="Q173" s="10">
        <v>5</v>
      </c>
      <c r="R173" s="10">
        <v>5</v>
      </c>
      <c r="S173" s="10"/>
      <c r="T173" s="10"/>
      <c r="U173" s="10">
        <f t="shared" si="10"/>
        <v>60</v>
      </c>
      <c r="V173" s="18">
        <v>6.8</v>
      </c>
      <c r="W173" s="78">
        <v>7.5</v>
      </c>
      <c r="X173" s="78">
        <v>6.5</v>
      </c>
      <c r="Y173" s="77"/>
      <c r="Z173" s="78"/>
      <c r="AA173" s="77"/>
      <c r="AB173" s="78"/>
      <c r="AC173" s="77"/>
      <c r="AD173" s="78"/>
      <c r="AE173" s="78">
        <f t="shared" si="11"/>
        <v>6.93</v>
      </c>
      <c r="AF173" s="78">
        <f t="shared" si="12"/>
        <v>415.79999999999995</v>
      </c>
      <c r="AG173" s="111"/>
      <c r="AH173" s="17"/>
      <c r="AI173" s="17"/>
      <c r="AJ173" s="17"/>
    </row>
    <row r="174" spans="1:36" s="14" customFormat="1" ht="30" x14ac:dyDescent="0.25">
      <c r="A174" s="109"/>
      <c r="B174" s="16">
        <v>172</v>
      </c>
      <c r="C174" s="27" t="s">
        <v>303</v>
      </c>
      <c r="D174" s="16" t="s">
        <v>20</v>
      </c>
      <c r="E174" s="15" t="s">
        <v>19</v>
      </c>
      <c r="F174" s="16" t="s">
        <v>2</v>
      </c>
      <c r="G174" s="10" t="s">
        <v>3</v>
      </c>
      <c r="H174" s="10"/>
      <c r="I174" s="10"/>
      <c r="J174" s="10"/>
      <c r="K174" s="10">
        <v>5</v>
      </c>
      <c r="L174" s="10"/>
      <c r="M174" s="30"/>
      <c r="N174" s="10"/>
      <c r="O174" s="10"/>
      <c r="P174" s="10"/>
      <c r="Q174" s="10">
        <v>5</v>
      </c>
      <c r="R174" s="10">
        <v>3</v>
      </c>
      <c r="S174" s="10"/>
      <c r="T174" s="10">
        <v>1</v>
      </c>
      <c r="U174" s="10">
        <f t="shared" si="10"/>
        <v>14</v>
      </c>
      <c r="V174" s="18">
        <v>23.5</v>
      </c>
      <c r="W174" s="86"/>
      <c r="X174" s="86">
        <v>18</v>
      </c>
      <c r="Y174" s="85" t="s">
        <v>385</v>
      </c>
      <c r="Z174" s="86">
        <v>27.2</v>
      </c>
      <c r="AA174" s="77"/>
      <c r="AB174" s="86"/>
      <c r="AC174" s="77"/>
      <c r="AD174" s="86"/>
      <c r="AE174" s="86">
        <f t="shared" si="11"/>
        <v>22.9</v>
      </c>
      <c r="AF174" s="86">
        <f t="shared" si="12"/>
        <v>320.59999999999997</v>
      </c>
      <c r="AG174" s="111"/>
      <c r="AH174" s="17"/>
      <c r="AI174" s="17"/>
      <c r="AJ174" s="17"/>
    </row>
    <row r="175" spans="1:36" s="1" customFormat="1" ht="45" x14ac:dyDescent="0.25">
      <c r="A175" s="109"/>
      <c r="B175" s="16">
        <v>173</v>
      </c>
      <c r="C175" s="27" t="s">
        <v>302</v>
      </c>
      <c r="D175" s="16" t="s">
        <v>218</v>
      </c>
      <c r="E175" s="15" t="s">
        <v>225</v>
      </c>
      <c r="F175" s="16" t="s">
        <v>2</v>
      </c>
      <c r="G175" s="10" t="s">
        <v>3</v>
      </c>
      <c r="H175" s="10">
        <v>20</v>
      </c>
      <c r="I175" s="10"/>
      <c r="J175" s="10">
        <v>30</v>
      </c>
      <c r="K175" s="10">
        <v>50</v>
      </c>
      <c r="L175" s="10">
        <v>5</v>
      </c>
      <c r="M175" s="30">
        <v>25</v>
      </c>
      <c r="N175" s="10"/>
      <c r="O175" s="10"/>
      <c r="P175" s="10"/>
      <c r="Q175" s="10">
        <v>60</v>
      </c>
      <c r="R175" s="10"/>
      <c r="S175" s="10">
        <v>30</v>
      </c>
      <c r="T175" s="10"/>
      <c r="U175" s="10">
        <f t="shared" si="10"/>
        <v>220</v>
      </c>
      <c r="V175" s="18">
        <v>2</v>
      </c>
      <c r="W175" s="86"/>
      <c r="X175" s="86">
        <v>1.8</v>
      </c>
      <c r="Y175" s="85" t="s">
        <v>499</v>
      </c>
      <c r="Z175" s="86">
        <v>2.4</v>
      </c>
      <c r="AA175" s="77"/>
      <c r="AB175" s="86"/>
      <c r="AC175" s="77"/>
      <c r="AD175" s="86"/>
      <c r="AE175" s="86">
        <f t="shared" si="11"/>
        <v>2.06</v>
      </c>
      <c r="AF175" s="86">
        <f t="shared" si="12"/>
        <v>453.2</v>
      </c>
      <c r="AG175" s="111"/>
      <c r="AH175" s="17"/>
      <c r="AI175" s="17"/>
      <c r="AJ175" s="17"/>
    </row>
    <row r="176" spans="1:36" s="1" customFormat="1" ht="30" x14ac:dyDescent="0.25">
      <c r="A176" s="109"/>
      <c r="B176" s="16">
        <v>174</v>
      </c>
      <c r="C176" s="27" t="s">
        <v>303</v>
      </c>
      <c r="D176" s="34" t="s">
        <v>220</v>
      </c>
      <c r="E176" s="15" t="s">
        <v>219</v>
      </c>
      <c r="F176" s="16" t="s">
        <v>2</v>
      </c>
      <c r="G176" s="10" t="s">
        <v>3</v>
      </c>
      <c r="H176" s="10">
        <v>48</v>
      </c>
      <c r="I176" s="10">
        <v>12</v>
      </c>
      <c r="J176" s="10">
        <v>30</v>
      </c>
      <c r="K176" s="10">
        <v>40</v>
      </c>
      <c r="L176" s="10">
        <v>1</v>
      </c>
      <c r="M176" s="30">
        <v>25</v>
      </c>
      <c r="N176" s="10">
        <v>30</v>
      </c>
      <c r="O176" s="10">
        <v>20</v>
      </c>
      <c r="P176" s="10">
        <v>100</v>
      </c>
      <c r="Q176" s="10">
        <v>100</v>
      </c>
      <c r="R176" s="10">
        <v>100</v>
      </c>
      <c r="S176" s="10">
        <v>30</v>
      </c>
      <c r="T176" s="10">
        <v>20</v>
      </c>
      <c r="U176" s="10">
        <f t="shared" si="10"/>
        <v>556</v>
      </c>
      <c r="V176" s="18">
        <v>3.81</v>
      </c>
      <c r="W176" s="78">
        <v>5</v>
      </c>
      <c r="X176" s="78"/>
      <c r="Y176" s="85" t="s">
        <v>385</v>
      </c>
      <c r="Z176" s="78">
        <v>9.1999999999999993</v>
      </c>
      <c r="AA176" s="77"/>
      <c r="AB176" s="78"/>
      <c r="AC176" s="77"/>
      <c r="AD176" s="78"/>
      <c r="AE176" s="78">
        <f t="shared" si="11"/>
        <v>6</v>
      </c>
      <c r="AF176" s="78">
        <f t="shared" si="12"/>
        <v>3336</v>
      </c>
      <c r="AG176" s="111"/>
      <c r="AH176" s="17"/>
      <c r="AI176" s="17"/>
      <c r="AJ176" s="17"/>
    </row>
    <row r="177" spans="1:36" s="1" customFormat="1" ht="30" x14ac:dyDescent="0.25">
      <c r="A177" s="109"/>
      <c r="B177" s="16">
        <v>175</v>
      </c>
      <c r="C177" s="27" t="s">
        <v>303</v>
      </c>
      <c r="D177" s="34" t="s">
        <v>280</v>
      </c>
      <c r="E177" s="15" t="s">
        <v>278</v>
      </c>
      <c r="F177" s="16" t="s">
        <v>5</v>
      </c>
      <c r="G177" s="16" t="s">
        <v>3</v>
      </c>
      <c r="H177" s="10"/>
      <c r="I177" s="10"/>
      <c r="J177" s="10"/>
      <c r="K177" s="10">
        <v>3</v>
      </c>
      <c r="L177" s="10"/>
      <c r="M177" s="30"/>
      <c r="N177" s="10"/>
      <c r="O177" s="10">
        <v>2</v>
      </c>
      <c r="P177" s="10">
        <v>5</v>
      </c>
      <c r="Q177" s="10"/>
      <c r="R177" s="10">
        <v>5</v>
      </c>
      <c r="S177" s="10"/>
      <c r="T177" s="10"/>
      <c r="U177" s="10">
        <f t="shared" si="10"/>
        <v>15</v>
      </c>
      <c r="V177" s="18">
        <v>4.0999999999999996</v>
      </c>
      <c r="W177" s="78">
        <v>4.95</v>
      </c>
      <c r="X177" s="78">
        <v>3</v>
      </c>
      <c r="Y177" s="85"/>
      <c r="Z177" s="78"/>
      <c r="AA177" s="77"/>
      <c r="AB177" s="78"/>
      <c r="AC177" s="77"/>
      <c r="AD177" s="78"/>
      <c r="AE177" s="78">
        <f t="shared" si="11"/>
        <v>4.01</v>
      </c>
      <c r="AF177" s="78">
        <f t="shared" si="12"/>
        <v>60.15</v>
      </c>
      <c r="AG177" s="111"/>
      <c r="AH177" s="17"/>
      <c r="AI177" s="17"/>
      <c r="AJ177" s="17"/>
    </row>
    <row r="178" spans="1:36" s="1" customFormat="1" ht="30" x14ac:dyDescent="0.25">
      <c r="A178" s="109"/>
      <c r="B178" s="16">
        <v>176</v>
      </c>
      <c r="C178" s="27" t="s">
        <v>323</v>
      </c>
      <c r="D178" s="34" t="s">
        <v>227</v>
      </c>
      <c r="E178" s="15" t="s">
        <v>244</v>
      </c>
      <c r="F178" s="16" t="s">
        <v>2</v>
      </c>
      <c r="G178" s="10" t="s">
        <v>226</v>
      </c>
      <c r="H178" s="10">
        <v>20</v>
      </c>
      <c r="I178" s="10"/>
      <c r="J178" s="10">
        <v>25</v>
      </c>
      <c r="K178" s="10">
        <v>20</v>
      </c>
      <c r="L178" s="10"/>
      <c r="M178" s="30">
        <v>20</v>
      </c>
      <c r="N178" s="10"/>
      <c r="O178" s="10"/>
      <c r="P178" s="10"/>
      <c r="Q178" s="10"/>
      <c r="R178" s="10">
        <v>10</v>
      </c>
      <c r="S178" s="10"/>
      <c r="T178" s="10">
        <v>10</v>
      </c>
      <c r="U178" s="10">
        <f t="shared" si="10"/>
        <v>105</v>
      </c>
      <c r="V178" s="18">
        <v>0.49</v>
      </c>
      <c r="W178" s="77">
        <v>0.75</v>
      </c>
      <c r="X178" s="77">
        <v>0.7</v>
      </c>
      <c r="Y178" s="77" t="s">
        <v>487</v>
      </c>
      <c r="Z178" s="77">
        <v>0.81</v>
      </c>
      <c r="AA178" s="77"/>
      <c r="AB178" s="77"/>
      <c r="AC178" s="77"/>
      <c r="AD178" s="77"/>
      <c r="AE178" s="77">
        <f t="shared" si="11"/>
        <v>0.68</v>
      </c>
      <c r="AF178" s="77">
        <f t="shared" si="12"/>
        <v>71.400000000000006</v>
      </c>
      <c r="AG178" s="111"/>
      <c r="AH178" s="17"/>
      <c r="AI178" s="17"/>
      <c r="AJ178" s="17"/>
    </row>
    <row r="179" spans="1:36" s="1" customFormat="1" ht="30" x14ac:dyDescent="0.25">
      <c r="A179" s="109"/>
      <c r="B179" s="16">
        <v>177</v>
      </c>
      <c r="C179" s="27" t="s">
        <v>323</v>
      </c>
      <c r="D179" s="34" t="s">
        <v>228</v>
      </c>
      <c r="E179" s="15" t="s">
        <v>243</v>
      </c>
      <c r="F179" s="16" t="s">
        <v>2</v>
      </c>
      <c r="G179" s="10" t="s">
        <v>226</v>
      </c>
      <c r="H179" s="10">
        <v>20</v>
      </c>
      <c r="I179" s="10"/>
      <c r="J179" s="10">
        <v>25</v>
      </c>
      <c r="K179" s="10">
        <v>20</v>
      </c>
      <c r="L179" s="10"/>
      <c r="M179" s="30">
        <v>20</v>
      </c>
      <c r="N179" s="10"/>
      <c r="O179" s="10"/>
      <c r="P179" s="10"/>
      <c r="Q179" s="10"/>
      <c r="R179" s="10">
        <v>10</v>
      </c>
      <c r="S179" s="10"/>
      <c r="T179" s="10">
        <v>10</v>
      </c>
      <c r="U179" s="10">
        <f t="shared" si="10"/>
        <v>105</v>
      </c>
      <c r="V179" s="18">
        <v>0.49</v>
      </c>
      <c r="W179" s="77">
        <v>0.75</v>
      </c>
      <c r="X179" s="77">
        <v>0.7</v>
      </c>
      <c r="Y179" s="77" t="s">
        <v>487</v>
      </c>
      <c r="Z179" s="77">
        <v>0.81</v>
      </c>
      <c r="AA179" s="77"/>
      <c r="AB179" s="77"/>
      <c r="AC179" s="77"/>
      <c r="AD179" s="77"/>
      <c r="AE179" s="77">
        <f t="shared" si="11"/>
        <v>0.68</v>
      </c>
      <c r="AF179" s="77">
        <f t="shared" si="12"/>
        <v>71.400000000000006</v>
      </c>
      <c r="AG179" s="111"/>
      <c r="AH179" s="17"/>
      <c r="AI179" s="17"/>
      <c r="AJ179" s="17"/>
    </row>
    <row r="180" spans="1:36" s="1" customFormat="1" ht="30" x14ac:dyDescent="0.25">
      <c r="A180" s="109"/>
      <c r="B180" s="16">
        <v>178</v>
      </c>
      <c r="C180" s="27" t="s">
        <v>323</v>
      </c>
      <c r="D180" s="34" t="s">
        <v>229</v>
      </c>
      <c r="E180" s="15" t="s">
        <v>242</v>
      </c>
      <c r="F180" s="16" t="s">
        <v>2</v>
      </c>
      <c r="G180" s="10" t="s">
        <v>226</v>
      </c>
      <c r="H180" s="10">
        <v>20</v>
      </c>
      <c r="I180" s="10"/>
      <c r="J180" s="10">
        <v>30</v>
      </c>
      <c r="K180" s="10">
        <v>20</v>
      </c>
      <c r="L180" s="10"/>
      <c r="M180" s="30">
        <v>20</v>
      </c>
      <c r="N180" s="10"/>
      <c r="O180" s="10"/>
      <c r="P180" s="10"/>
      <c r="Q180" s="10"/>
      <c r="R180" s="10">
        <v>10</v>
      </c>
      <c r="S180" s="10"/>
      <c r="T180" s="10">
        <v>10</v>
      </c>
      <c r="U180" s="10">
        <f t="shared" si="10"/>
        <v>110</v>
      </c>
      <c r="V180" s="18">
        <v>0.49</v>
      </c>
      <c r="W180" s="77">
        <v>0.75</v>
      </c>
      <c r="X180" s="77">
        <v>0.7</v>
      </c>
      <c r="Y180" s="77" t="s">
        <v>487</v>
      </c>
      <c r="Z180" s="77">
        <v>0.81</v>
      </c>
      <c r="AA180" s="77"/>
      <c r="AB180" s="77"/>
      <c r="AC180" s="77"/>
      <c r="AD180" s="77"/>
      <c r="AE180" s="77">
        <f t="shared" si="11"/>
        <v>0.68</v>
      </c>
      <c r="AF180" s="77">
        <f t="shared" si="12"/>
        <v>74.800000000000011</v>
      </c>
      <c r="AG180" s="111"/>
      <c r="AH180" s="17"/>
      <c r="AI180" s="17"/>
      <c r="AJ180" s="17"/>
    </row>
    <row r="181" spans="1:36" s="1" customFormat="1" ht="30" x14ac:dyDescent="0.25">
      <c r="A181" s="109"/>
      <c r="B181" s="16">
        <v>179</v>
      </c>
      <c r="C181" s="27" t="s">
        <v>323</v>
      </c>
      <c r="D181" s="34" t="s">
        <v>296</v>
      </c>
      <c r="E181" s="15" t="s">
        <v>241</v>
      </c>
      <c r="F181" s="16" t="s">
        <v>2</v>
      </c>
      <c r="G181" s="10" t="s">
        <v>226</v>
      </c>
      <c r="H181" s="10">
        <v>20</v>
      </c>
      <c r="I181" s="10"/>
      <c r="J181" s="10">
        <v>30</v>
      </c>
      <c r="K181" s="10">
        <v>20</v>
      </c>
      <c r="L181" s="10"/>
      <c r="M181" s="30">
        <v>20</v>
      </c>
      <c r="N181" s="10"/>
      <c r="O181" s="10"/>
      <c r="P181" s="10"/>
      <c r="Q181" s="10"/>
      <c r="R181" s="10">
        <v>10</v>
      </c>
      <c r="S181" s="10"/>
      <c r="T181" s="10">
        <v>10</v>
      </c>
      <c r="U181" s="10">
        <f t="shared" si="10"/>
        <v>110</v>
      </c>
      <c r="V181" s="18">
        <v>0.49</v>
      </c>
      <c r="W181" s="77">
        <v>0.75</v>
      </c>
      <c r="X181" s="77">
        <v>0.7</v>
      </c>
      <c r="Y181" s="77" t="s">
        <v>487</v>
      </c>
      <c r="Z181" s="77">
        <v>0.81</v>
      </c>
      <c r="AA181" s="77"/>
      <c r="AB181" s="77"/>
      <c r="AC181" s="77"/>
      <c r="AD181" s="77"/>
      <c r="AE181" s="77">
        <f t="shared" si="11"/>
        <v>0.68</v>
      </c>
      <c r="AF181" s="77">
        <f t="shared" si="12"/>
        <v>74.800000000000011</v>
      </c>
      <c r="AG181" s="111"/>
      <c r="AH181" s="17"/>
      <c r="AI181" s="17"/>
      <c r="AJ181" s="17"/>
    </row>
    <row r="182" spans="1:36" s="1" customFormat="1" ht="30" x14ac:dyDescent="0.25">
      <c r="A182" s="109"/>
      <c r="B182" s="16">
        <v>180</v>
      </c>
      <c r="C182" s="27" t="s">
        <v>323</v>
      </c>
      <c r="D182" s="16" t="s">
        <v>230</v>
      </c>
      <c r="E182" s="15" t="s">
        <v>240</v>
      </c>
      <c r="F182" s="16" t="s">
        <v>2</v>
      </c>
      <c r="G182" s="10" t="s">
        <v>226</v>
      </c>
      <c r="H182" s="10">
        <v>20</v>
      </c>
      <c r="I182" s="10"/>
      <c r="J182" s="10">
        <v>25</v>
      </c>
      <c r="K182" s="10">
        <v>20</v>
      </c>
      <c r="L182" s="10"/>
      <c r="M182" s="30">
        <v>20</v>
      </c>
      <c r="N182" s="10"/>
      <c r="O182" s="10"/>
      <c r="P182" s="10"/>
      <c r="Q182" s="10"/>
      <c r="R182" s="10">
        <v>10</v>
      </c>
      <c r="S182" s="10"/>
      <c r="T182" s="10">
        <v>10</v>
      </c>
      <c r="U182" s="10">
        <f t="shared" si="10"/>
        <v>105</v>
      </c>
      <c r="V182" s="18">
        <v>0.49</v>
      </c>
      <c r="W182" s="77">
        <v>0.75</v>
      </c>
      <c r="X182" s="77">
        <v>0.7</v>
      </c>
      <c r="Y182" s="77" t="s">
        <v>487</v>
      </c>
      <c r="Z182" s="77">
        <v>0.81</v>
      </c>
      <c r="AA182" s="77"/>
      <c r="AB182" s="77"/>
      <c r="AC182" s="77"/>
      <c r="AD182" s="77"/>
      <c r="AE182" s="77">
        <f t="shared" si="11"/>
        <v>0.68</v>
      </c>
      <c r="AF182" s="77">
        <f t="shared" si="12"/>
        <v>71.400000000000006</v>
      </c>
      <c r="AG182" s="111"/>
      <c r="AH182" s="17"/>
      <c r="AI182" s="17"/>
      <c r="AJ182" s="17"/>
    </row>
    <row r="183" spans="1:36" s="1" customFormat="1" ht="30" x14ac:dyDescent="0.25">
      <c r="A183" s="109"/>
      <c r="B183" s="16">
        <v>181</v>
      </c>
      <c r="C183" s="27" t="s">
        <v>323</v>
      </c>
      <c r="D183" s="16" t="s">
        <v>231</v>
      </c>
      <c r="E183" s="15" t="s">
        <v>239</v>
      </c>
      <c r="F183" s="16" t="s">
        <v>2</v>
      </c>
      <c r="G183" s="10" t="s">
        <v>226</v>
      </c>
      <c r="H183" s="10">
        <v>20</v>
      </c>
      <c r="I183" s="10"/>
      <c r="J183" s="10">
        <v>25</v>
      </c>
      <c r="K183" s="10">
        <v>20</v>
      </c>
      <c r="L183" s="10"/>
      <c r="M183" s="30">
        <v>20</v>
      </c>
      <c r="N183" s="10"/>
      <c r="O183" s="10"/>
      <c r="P183" s="10"/>
      <c r="Q183" s="10"/>
      <c r="R183" s="10">
        <v>10</v>
      </c>
      <c r="S183" s="10"/>
      <c r="T183" s="10">
        <v>10</v>
      </c>
      <c r="U183" s="10">
        <f t="shared" si="10"/>
        <v>105</v>
      </c>
      <c r="V183" s="18">
        <v>0.49</v>
      </c>
      <c r="W183" s="77">
        <v>0.75</v>
      </c>
      <c r="X183" s="77">
        <v>0.7</v>
      </c>
      <c r="Y183" s="77" t="s">
        <v>487</v>
      </c>
      <c r="Z183" s="77">
        <v>0.81</v>
      </c>
      <c r="AA183" s="77"/>
      <c r="AB183" s="77"/>
      <c r="AC183" s="77"/>
      <c r="AD183" s="77"/>
      <c r="AE183" s="77">
        <f t="shared" si="11"/>
        <v>0.68</v>
      </c>
      <c r="AF183" s="77">
        <f t="shared" si="12"/>
        <v>71.400000000000006</v>
      </c>
      <c r="AG183" s="111"/>
      <c r="AH183" s="17"/>
      <c r="AI183" s="17"/>
      <c r="AJ183" s="17"/>
    </row>
    <row r="184" spans="1:36" s="1" customFormat="1" ht="18.75" customHeight="1" x14ac:dyDescent="0.25">
      <c r="A184" s="109"/>
      <c r="B184" s="16">
        <v>182</v>
      </c>
      <c r="C184" s="27" t="s">
        <v>303</v>
      </c>
      <c r="D184" s="9" t="s">
        <v>213</v>
      </c>
      <c r="E184" s="15" t="s">
        <v>197</v>
      </c>
      <c r="F184" s="16" t="s">
        <v>5</v>
      </c>
      <c r="G184" s="10" t="s">
        <v>3</v>
      </c>
      <c r="H184" s="10"/>
      <c r="I184" s="10">
        <v>6</v>
      </c>
      <c r="J184" s="10">
        <v>6</v>
      </c>
      <c r="K184" s="10">
        <v>5</v>
      </c>
      <c r="L184" s="10">
        <v>5</v>
      </c>
      <c r="M184" s="30">
        <v>8</v>
      </c>
      <c r="N184" s="10">
        <v>5</v>
      </c>
      <c r="O184" s="10">
        <v>2</v>
      </c>
      <c r="P184" s="10">
        <v>36</v>
      </c>
      <c r="Q184" s="10">
        <v>1</v>
      </c>
      <c r="R184" s="10">
        <v>5</v>
      </c>
      <c r="S184" s="10">
        <v>10</v>
      </c>
      <c r="T184" s="10">
        <v>5</v>
      </c>
      <c r="U184" s="10">
        <f t="shared" si="10"/>
        <v>94</v>
      </c>
      <c r="V184" s="18">
        <v>2</v>
      </c>
      <c r="W184" s="77">
        <v>2.16</v>
      </c>
      <c r="X184" s="77">
        <v>2</v>
      </c>
      <c r="Y184" s="77" t="s">
        <v>498</v>
      </c>
      <c r="Z184" s="77">
        <v>2.39</v>
      </c>
      <c r="AA184" s="77"/>
      <c r="AB184" s="77"/>
      <c r="AC184" s="77"/>
      <c r="AD184" s="77"/>
      <c r="AE184" s="77">
        <f t="shared" si="11"/>
        <v>2.13</v>
      </c>
      <c r="AF184" s="77">
        <f t="shared" si="12"/>
        <v>200.22</v>
      </c>
      <c r="AG184" s="111"/>
      <c r="AH184" s="17"/>
      <c r="AI184" s="17"/>
      <c r="AJ184" s="17"/>
    </row>
    <row r="185" spans="1:36" s="1" customFormat="1" ht="18.75" customHeight="1" x14ac:dyDescent="0.25">
      <c r="A185" s="109"/>
      <c r="B185" s="16">
        <v>183</v>
      </c>
      <c r="C185" s="27" t="s">
        <v>303</v>
      </c>
      <c r="D185" s="9" t="s">
        <v>214</v>
      </c>
      <c r="E185" s="15" t="s">
        <v>198</v>
      </c>
      <c r="F185" s="16" t="s">
        <v>5</v>
      </c>
      <c r="G185" s="10" t="s">
        <v>3</v>
      </c>
      <c r="H185" s="10"/>
      <c r="I185" s="10">
        <v>6</v>
      </c>
      <c r="J185" s="10">
        <v>2</v>
      </c>
      <c r="K185" s="10">
        <v>3</v>
      </c>
      <c r="L185" s="10"/>
      <c r="M185" s="30">
        <v>5</v>
      </c>
      <c r="N185" s="10"/>
      <c r="O185" s="10">
        <v>2</v>
      </c>
      <c r="P185" s="10"/>
      <c r="Q185" s="10"/>
      <c r="R185" s="10"/>
      <c r="S185" s="10">
        <v>10</v>
      </c>
      <c r="T185" s="10">
        <v>1</v>
      </c>
      <c r="U185" s="10">
        <f t="shared" si="10"/>
        <v>29</v>
      </c>
      <c r="V185" s="18">
        <v>2</v>
      </c>
      <c r="W185" s="77">
        <v>2.16</v>
      </c>
      <c r="X185" s="77">
        <v>2</v>
      </c>
      <c r="Y185" s="77" t="s">
        <v>498</v>
      </c>
      <c r="Z185" s="77">
        <v>2.39</v>
      </c>
      <c r="AA185" s="77"/>
      <c r="AB185" s="77"/>
      <c r="AC185" s="77"/>
      <c r="AD185" s="77"/>
      <c r="AE185" s="77">
        <f t="shared" si="11"/>
        <v>2.13</v>
      </c>
      <c r="AF185" s="77">
        <f t="shared" si="12"/>
        <v>61.769999999999996</v>
      </c>
      <c r="AG185" s="111"/>
      <c r="AH185" s="17"/>
      <c r="AI185" s="17"/>
      <c r="AJ185" s="17"/>
    </row>
    <row r="186" spans="1:36" s="19" customFormat="1" ht="30" x14ac:dyDescent="0.25">
      <c r="A186" s="109"/>
      <c r="B186" s="16">
        <v>184</v>
      </c>
      <c r="C186" s="27" t="s">
        <v>323</v>
      </c>
      <c r="D186" s="16" t="s">
        <v>232</v>
      </c>
      <c r="E186" s="15" t="s">
        <v>236</v>
      </c>
      <c r="F186" s="16" t="s">
        <v>2</v>
      </c>
      <c r="G186" s="10" t="s">
        <v>226</v>
      </c>
      <c r="H186" s="10">
        <v>40</v>
      </c>
      <c r="I186" s="10"/>
      <c r="J186" s="10"/>
      <c r="K186" s="10">
        <v>30</v>
      </c>
      <c r="L186" s="10"/>
      <c r="M186" s="30">
        <v>10</v>
      </c>
      <c r="N186" s="10"/>
      <c r="O186" s="10"/>
      <c r="P186" s="10"/>
      <c r="Q186" s="10"/>
      <c r="R186" s="10"/>
      <c r="S186" s="10"/>
      <c r="T186" s="10"/>
      <c r="U186" s="10">
        <f t="shared" si="10"/>
        <v>80</v>
      </c>
      <c r="V186" s="18">
        <v>2.6</v>
      </c>
      <c r="W186" s="78">
        <v>3.12</v>
      </c>
      <c r="X186" s="78">
        <v>2.2000000000000002</v>
      </c>
      <c r="Y186" s="77" t="s">
        <v>500</v>
      </c>
      <c r="Z186" s="78">
        <v>4.8</v>
      </c>
      <c r="AA186" s="77"/>
      <c r="AB186" s="78"/>
      <c r="AC186" s="77"/>
      <c r="AD186" s="78"/>
      <c r="AE186" s="78">
        <f>ROUNDDOWN(AVERAGE(V186:AD186),2)</f>
        <v>3.18</v>
      </c>
      <c r="AF186" s="78">
        <f>U186*AE186</f>
        <v>254.4</v>
      </c>
      <c r="AG186" s="111"/>
      <c r="AH186" s="17"/>
      <c r="AI186" s="17"/>
      <c r="AJ186" s="17"/>
    </row>
    <row r="187" spans="1:36" s="19" customFormat="1" ht="30" x14ac:dyDescent="0.25">
      <c r="A187" s="109"/>
      <c r="B187" s="16">
        <v>185</v>
      </c>
      <c r="C187" s="27" t="s">
        <v>323</v>
      </c>
      <c r="D187" s="16" t="s">
        <v>234</v>
      </c>
      <c r="E187" s="15" t="s">
        <v>237</v>
      </c>
      <c r="F187" s="16" t="s">
        <v>2</v>
      </c>
      <c r="G187" s="10" t="s">
        <v>226</v>
      </c>
      <c r="H187" s="10">
        <v>40</v>
      </c>
      <c r="I187" s="10"/>
      <c r="J187" s="10"/>
      <c r="K187" s="10">
        <v>30</v>
      </c>
      <c r="L187" s="10"/>
      <c r="M187" s="30">
        <v>10</v>
      </c>
      <c r="N187" s="10"/>
      <c r="O187" s="10"/>
      <c r="P187" s="10"/>
      <c r="Q187" s="10"/>
      <c r="R187" s="10">
        <v>10</v>
      </c>
      <c r="S187" s="10"/>
      <c r="T187" s="10"/>
      <c r="U187" s="10">
        <f t="shared" si="10"/>
        <v>90</v>
      </c>
      <c r="V187" s="18">
        <v>6</v>
      </c>
      <c r="W187" s="78">
        <v>6.48</v>
      </c>
      <c r="X187" s="78"/>
      <c r="Y187" s="77" t="s">
        <v>500</v>
      </c>
      <c r="Z187" s="78">
        <v>9.4</v>
      </c>
      <c r="AA187" s="77"/>
      <c r="AB187" s="78"/>
      <c r="AC187" s="77"/>
      <c r="AD187" s="78"/>
      <c r="AE187" s="78">
        <f>ROUNDDOWN(AVERAGE(V187:AD187),2)</f>
        <v>7.29</v>
      </c>
      <c r="AF187" s="78">
        <f>U187*AE187</f>
        <v>656.1</v>
      </c>
      <c r="AG187" s="111"/>
      <c r="AH187" s="17"/>
      <c r="AI187" s="17"/>
      <c r="AJ187" s="17"/>
    </row>
    <row r="188" spans="1:36" s="19" customFormat="1" ht="30" x14ac:dyDescent="0.25">
      <c r="A188" s="109"/>
      <c r="B188" s="16">
        <v>186</v>
      </c>
      <c r="C188" s="27" t="s">
        <v>323</v>
      </c>
      <c r="D188" s="16" t="s">
        <v>233</v>
      </c>
      <c r="E188" s="15" t="s">
        <v>238</v>
      </c>
      <c r="F188" s="16" t="s">
        <v>2</v>
      </c>
      <c r="G188" s="10" t="s">
        <v>226</v>
      </c>
      <c r="H188" s="10">
        <v>40</v>
      </c>
      <c r="I188" s="10"/>
      <c r="J188" s="10"/>
      <c r="K188" s="10">
        <v>30</v>
      </c>
      <c r="L188" s="10"/>
      <c r="M188" s="30">
        <v>10</v>
      </c>
      <c r="N188" s="10"/>
      <c r="O188" s="10"/>
      <c r="P188" s="10"/>
      <c r="Q188" s="10"/>
      <c r="R188" s="10"/>
      <c r="S188" s="10"/>
      <c r="T188" s="10"/>
      <c r="U188" s="10">
        <f t="shared" si="10"/>
        <v>80</v>
      </c>
      <c r="V188" s="18">
        <v>1.5</v>
      </c>
      <c r="W188" s="78">
        <v>2</v>
      </c>
      <c r="X188" s="78">
        <v>1.5</v>
      </c>
      <c r="Y188" s="77" t="s">
        <v>500</v>
      </c>
      <c r="Z188" s="78"/>
      <c r="AA188" s="77"/>
      <c r="AB188" s="78"/>
      <c r="AC188" s="77"/>
      <c r="AD188" s="78"/>
      <c r="AE188" s="78">
        <f>ROUNDDOWN(AVERAGE(V188:AD188),2)</f>
        <v>1.66</v>
      </c>
      <c r="AF188" s="78">
        <f>U188*AE188</f>
        <v>132.79999999999998</v>
      </c>
      <c r="AG188" s="111"/>
      <c r="AH188" s="17"/>
      <c r="AI188" s="17"/>
      <c r="AJ188" s="17"/>
    </row>
    <row r="189" spans="1:36" s="1" customFormat="1" ht="45" x14ac:dyDescent="0.25">
      <c r="A189" s="109"/>
      <c r="B189" s="16">
        <v>187</v>
      </c>
      <c r="C189" s="27" t="s">
        <v>303</v>
      </c>
      <c r="D189" s="16" t="s">
        <v>221</v>
      </c>
      <c r="E189" s="15" t="s">
        <v>272</v>
      </c>
      <c r="F189" s="16" t="s">
        <v>2</v>
      </c>
      <c r="G189" s="21" t="s">
        <v>3</v>
      </c>
      <c r="H189" s="10">
        <v>24</v>
      </c>
      <c r="I189" s="10">
        <v>24</v>
      </c>
      <c r="J189" s="10">
        <v>5</v>
      </c>
      <c r="K189" s="10">
        <v>10</v>
      </c>
      <c r="L189" s="10"/>
      <c r="M189" s="30">
        <v>30</v>
      </c>
      <c r="N189" s="10">
        <v>10</v>
      </c>
      <c r="O189" s="10">
        <v>5</v>
      </c>
      <c r="P189" s="10"/>
      <c r="Q189" s="10">
        <v>40</v>
      </c>
      <c r="R189" s="10">
        <v>10</v>
      </c>
      <c r="S189" s="10">
        <v>15</v>
      </c>
      <c r="T189" s="10">
        <v>10</v>
      </c>
      <c r="U189" s="10">
        <f t="shared" si="10"/>
        <v>183</v>
      </c>
      <c r="V189" s="18">
        <v>1.04</v>
      </c>
      <c r="W189" s="78">
        <v>1.49</v>
      </c>
      <c r="X189" s="78">
        <v>1.8</v>
      </c>
      <c r="Y189" s="77" t="s">
        <v>483</v>
      </c>
      <c r="Z189" s="78">
        <v>1.54</v>
      </c>
      <c r="AA189" s="77"/>
      <c r="AB189" s="78"/>
      <c r="AC189" s="77"/>
      <c r="AD189" s="78"/>
      <c r="AE189" s="78">
        <f t="shared" si="11"/>
        <v>1.46</v>
      </c>
      <c r="AF189" s="78">
        <f t="shared" si="12"/>
        <v>267.18</v>
      </c>
      <c r="AG189" s="111"/>
      <c r="AH189" s="17"/>
      <c r="AI189" s="17"/>
      <c r="AJ189" s="17"/>
    </row>
    <row r="190" spans="1:36" s="1" customFormat="1" ht="45" x14ac:dyDescent="0.25">
      <c r="A190" s="109"/>
      <c r="B190" s="16">
        <v>188</v>
      </c>
      <c r="C190" s="27" t="s">
        <v>303</v>
      </c>
      <c r="D190" s="16" t="s">
        <v>325</v>
      </c>
      <c r="E190" s="41" t="s">
        <v>224</v>
      </c>
      <c r="F190" s="90" t="s">
        <v>2</v>
      </c>
      <c r="G190" s="93" t="s">
        <v>3</v>
      </c>
      <c r="H190" s="91">
        <v>200</v>
      </c>
      <c r="I190" s="91"/>
      <c r="J190" s="91">
        <v>80</v>
      </c>
      <c r="K190" s="91">
        <v>300</v>
      </c>
      <c r="L190" s="91">
        <v>50</v>
      </c>
      <c r="M190" s="92">
        <v>100</v>
      </c>
      <c r="N190" s="91">
        <v>200</v>
      </c>
      <c r="O190" s="91">
        <v>150</v>
      </c>
      <c r="P190" s="91">
        <v>50</v>
      </c>
      <c r="Q190" s="91">
        <v>500</v>
      </c>
      <c r="R190" s="91">
        <v>200</v>
      </c>
      <c r="S190" s="91">
        <v>50</v>
      </c>
      <c r="T190" s="94">
        <v>50</v>
      </c>
      <c r="U190" s="91">
        <f t="shared" si="10"/>
        <v>1930</v>
      </c>
      <c r="V190" s="87">
        <v>0.5</v>
      </c>
      <c r="W190" s="78">
        <v>0.89</v>
      </c>
      <c r="X190" s="78">
        <v>0.5</v>
      </c>
      <c r="Y190" s="85" t="s">
        <v>406</v>
      </c>
      <c r="Z190" s="78">
        <v>0.79</v>
      </c>
      <c r="AA190" s="77"/>
      <c r="AB190" s="78"/>
      <c r="AC190" s="77"/>
      <c r="AD190" s="78"/>
      <c r="AE190" s="78">
        <f t="shared" si="11"/>
        <v>0.67</v>
      </c>
      <c r="AF190" s="78">
        <f t="shared" si="12"/>
        <v>1293.1000000000001</v>
      </c>
      <c r="AG190" s="111"/>
      <c r="AH190" s="17"/>
      <c r="AI190" s="17"/>
      <c r="AJ190" s="17"/>
    </row>
    <row r="191" spans="1:36" s="1" customFormat="1" ht="30" x14ac:dyDescent="0.25">
      <c r="A191" s="109"/>
      <c r="B191" s="16">
        <v>189</v>
      </c>
      <c r="C191" s="27" t="s">
        <v>303</v>
      </c>
      <c r="D191" s="16" t="s">
        <v>222</v>
      </c>
      <c r="E191" s="15" t="s">
        <v>223</v>
      </c>
      <c r="F191" s="16" t="s">
        <v>4</v>
      </c>
      <c r="G191" s="21" t="s">
        <v>3</v>
      </c>
      <c r="H191" s="10">
        <v>5</v>
      </c>
      <c r="I191" s="10">
        <v>10</v>
      </c>
      <c r="J191" s="10">
        <v>10</v>
      </c>
      <c r="K191" s="10">
        <v>10</v>
      </c>
      <c r="L191" s="10">
        <v>10</v>
      </c>
      <c r="M191" s="30">
        <v>20</v>
      </c>
      <c r="N191" s="10">
        <v>10</v>
      </c>
      <c r="O191" s="10">
        <v>5</v>
      </c>
      <c r="P191" s="10"/>
      <c r="Q191" s="10">
        <v>10</v>
      </c>
      <c r="R191" s="10">
        <v>10</v>
      </c>
      <c r="S191" s="10">
        <v>50</v>
      </c>
      <c r="T191" s="10"/>
      <c r="U191" s="10">
        <f t="shared" si="10"/>
        <v>150</v>
      </c>
      <c r="V191" s="18">
        <v>3</v>
      </c>
      <c r="W191" s="78"/>
      <c r="X191" s="78">
        <v>5.5</v>
      </c>
      <c r="Y191" s="77" t="s">
        <v>501</v>
      </c>
      <c r="Z191" s="78">
        <v>5.9</v>
      </c>
      <c r="AA191" s="77"/>
      <c r="AB191" s="78"/>
      <c r="AC191" s="77"/>
      <c r="AD191" s="78"/>
      <c r="AE191" s="78">
        <f t="shared" si="11"/>
        <v>4.8</v>
      </c>
      <c r="AF191" s="78">
        <f t="shared" si="12"/>
        <v>720</v>
      </c>
      <c r="AG191" s="111"/>
      <c r="AH191" s="17"/>
      <c r="AI191" s="17"/>
      <c r="AJ191" s="17"/>
    </row>
    <row r="192" spans="1:36" s="1" customFormat="1" ht="45" x14ac:dyDescent="0.25">
      <c r="A192" s="100">
        <v>20</v>
      </c>
      <c r="B192" s="45">
        <v>190</v>
      </c>
      <c r="C192" s="46" t="s">
        <v>302</v>
      </c>
      <c r="D192" s="61" t="s">
        <v>436</v>
      </c>
      <c r="E192" s="47" t="s">
        <v>437</v>
      </c>
      <c r="F192" s="45" t="s">
        <v>2</v>
      </c>
      <c r="G192" s="57" t="s">
        <v>3</v>
      </c>
      <c r="H192" s="48"/>
      <c r="I192" s="48"/>
      <c r="J192" s="48"/>
      <c r="K192" s="48"/>
      <c r="L192" s="48"/>
      <c r="M192" s="49"/>
      <c r="N192" s="48"/>
      <c r="O192" s="48"/>
      <c r="P192" s="48"/>
      <c r="Q192" s="48">
        <v>10</v>
      </c>
      <c r="R192" s="48"/>
      <c r="S192" s="48"/>
      <c r="T192" s="48"/>
      <c r="U192" s="48">
        <f t="shared" si="10"/>
        <v>10</v>
      </c>
      <c r="V192" s="50"/>
      <c r="W192" s="80"/>
      <c r="X192" s="80">
        <v>299</v>
      </c>
      <c r="Y192" s="79" t="s">
        <v>386</v>
      </c>
      <c r="Z192" s="80">
        <v>369</v>
      </c>
      <c r="AA192" s="79" t="s">
        <v>403</v>
      </c>
      <c r="AB192" s="80">
        <v>422.12</v>
      </c>
      <c r="AC192" s="79" t="s">
        <v>404</v>
      </c>
      <c r="AD192" s="80"/>
      <c r="AE192" s="80">
        <f>ROUNDDOWN(AVERAGE(V192:AD192),2)</f>
        <v>363.37</v>
      </c>
      <c r="AF192" s="80">
        <f>U192*AE192</f>
        <v>3633.7</v>
      </c>
      <c r="AG192" s="112">
        <f>SUM(AF192:AF196)</f>
        <v>21277.879999999997</v>
      </c>
      <c r="AH192" s="17"/>
      <c r="AI192" s="17"/>
      <c r="AJ192" s="17"/>
    </row>
    <row r="193" spans="1:36" s="1" customFormat="1" ht="60" x14ac:dyDescent="0.25">
      <c r="A193" s="101"/>
      <c r="B193" s="45">
        <v>191</v>
      </c>
      <c r="C193" s="46" t="s">
        <v>302</v>
      </c>
      <c r="D193" s="61" t="s">
        <v>245</v>
      </c>
      <c r="E193" s="47" t="s">
        <v>435</v>
      </c>
      <c r="F193" s="45" t="s">
        <v>2</v>
      </c>
      <c r="G193" s="57" t="s">
        <v>3</v>
      </c>
      <c r="H193" s="48"/>
      <c r="I193" s="48"/>
      <c r="J193" s="48">
        <v>1</v>
      </c>
      <c r="K193" s="48"/>
      <c r="L193" s="48"/>
      <c r="M193" s="49"/>
      <c r="N193" s="48"/>
      <c r="O193" s="48"/>
      <c r="P193" s="48"/>
      <c r="Q193" s="48"/>
      <c r="R193" s="48"/>
      <c r="S193" s="48"/>
      <c r="T193" s="48"/>
      <c r="U193" s="48">
        <f t="shared" si="10"/>
        <v>1</v>
      </c>
      <c r="V193" s="50">
        <v>212.70666666666668</v>
      </c>
      <c r="W193" s="80"/>
      <c r="X193" s="80">
        <v>150</v>
      </c>
      <c r="Y193" s="79" t="s">
        <v>484</v>
      </c>
      <c r="Z193" s="80">
        <v>160</v>
      </c>
      <c r="AA193" s="79" t="s">
        <v>385</v>
      </c>
      <c r="AB193" s="80">
        <v>229</v>
      </c>
      <c r="AC193" s="79" t="s">
        <v>387</v>
      </c>
      <c r="AD193" s="80"/>
      <c r="AE193" s="80">
        <f>ROUNDDOWN(AVERAGE(V193:AD193),2)</f>
        <v>187.92</v>
      </c>
      <c r="AF193" s="80">
        <f>U193*AE193</f>
        <v>187.92</v>
      </c>
      <c r="AG193" s="112"/>
      <c r="AH193" s="17"/>
      <c r="AI193" s="17"/>
      <c r="AJ193" s="17"/>
    </row>
    <row r="194" spans="1:36" s="19" customFormat="1" ht="31.5" customHeight="1" x14ac:dyDescent="0.25">
      <c r="A194" s="101"/>
      <c r="B194" s="45">
        <v>192</v>
      </c>
      <c r="C194" s="46" t="s">
        <v>302</v>
      </c>
      <c r="D194" s="45" t="s">
        <v>246</v>
      </c>
      <c r="E194" s="47" t="s">
        <v>247</v>
      </c>
      <c r="F194" s="45" t="s">
        <v>2</v>
      </c>
      <c r="G194" s="57" t="s">
        <v>3</v>
      </c>
      <c r="H194" s="48">
        <v>5</v>
      </c>
      <c r="I194" s="48">
        <v>10</v>
      </c>
      <c r="J194" s="48">
        <v>3</v>
      </c>
      <c r="K194" s="48">
        <v>4</v>
      </c>
      <c r="L194" s="48">
        <v>2</v>
      </c>
      <c r="M194" s="49">
        <v>10</v>
      </c>
      <c r="N194" s="48"/>
      <c r="O194" s="48"/>
      <c r="P194" s="48">
        <v>10</v>
      </c>
      <c r="Q194" s="48">
        <v>20</v>
      </c>
      <c r="R194" s="48">
        <v>10</v>
      </c>
      <c r="S194" s="48">
        <v>5</v>
      </c>
      <c r="T194" s="48"/>
      <c r="U194" s="48">
        <f t="shared" si="10"/>
        <v>79</v>
      </c>
      <c r="V194" s="50">
        <v>33.64</v>
      </c>
      <c r="W194" s="80">
        <v>75.19</v>
      </c>
      <c r="X194" s="80"/>
      <c r="Y194" s="79" t="s">
        <v>502</v>
      </c>
      <c r="Z194" s="80">
        <v>79.2</v>
      </c>
      <c r="AA194" s="79"/>
      <c r="AB194" s="80"/>
      <c r="AC194" s="79"/>
      <c r="AD194" s="80"/>
      <c r="AE194" s="80">
        <f t="shared" ref="AE194:AE196" si="13">ROUNDDOWN(AVERAGE(V194:AD194),2)</f>
        <v>62.67</v>
      </c>
      <c r="AF194" s="80">
        <f t="shared" ref="AF194:AF196" si="14">U194*AE194</f>
        <v>4950.93</v>
      </c>
      <c r="AG194" s="112"/>
      <c r="AH194" s="17"/>
      <c r="AI194" s="17"/>
      <c r="AJ194" s="17"/>
    </row>
    <row r="195" spans="1:36" s="19" customFormat="1" ht="30" x14ac:dyDescent="0.25">
      <c r="A195" s="101"/>
      <c r="B195" s="45">
        <v>193</v>
      </c>
      <c r="C195" s="46" t="s">
        <v>302</v>
      </c>
      <c r="D195" s="45" t="s">
        <v>245</v>
      </c>
      <c r="E195" s="47" t="s">
        <v>248</v>
      </c>
      <c r="F195" s="45" t="s">
        <v>2</v>
      </c>
      <c r="G195" s="57" t="s">
        <v>3</v>
      </c>
      <c r="H195" s="48">
        <v>5</v>
      </c>
      <c r="I195" s="48">
        <v>10</v>
      </c>
      <c r="J195" s="48">
        <v>8</v>
      </c>
      <c r="K195" s="48">
        <v>4</v>
      </c>
      <c r="L195" s="48"/>
      <c r="M195" s="49">
        <v>10</v>
      </c>
      <c r="N195" s="48"/>
      <c r="O195" s="48"/>
      <c r="P195" s="48">
        <v>10</v>
      </c>
      <c r="Q195" s="48">
        <v>31</v>
      </c>
      <c r="R195" s="48">
        <v>8</v>
      </c>
      <c r="S195" s="48">
        <v>5</v>
      </c>
      <c r="T195" s="48">
        <v>1</v>
      </c>
      <c r="U195" s="48">
        <f t="shared" si="10"/>
        <v>92</v>
      </c>
      <c r="V195" s="50">
        <v>64.02</v>
      </c>
      <c r="W195" s="80">
        <v>82.33</v>
      </c>
      <c r="X195" s="80"/>
      <c r="Y195" s="79" t="s">
        <v>498</v>
      </c>
      <c r="Z195" s="80">
        <v>108.16</v>
      </c>
      <c r="AA195" s="79"/>
      <c r="AB195" s="80"/>
      <c r="AC195" s="79"/>
      <c r="AD195" s="80"/>
      <c r="AE195" s="80">
        <f t="shared" si="13"/>
        <v>84.83</v>
      </c>
      <c r="AF195" s="80">
        <f t="shared" si="14"/>
        <v>7804.36</v>
      </c>
      <c r="AG195" s="112"/>
      <c r="AH195" s="17"/>
      <c r="AI195" s="17"/>
      <c r="AJ195" s="17"/>
    </row>
    <row r="196" spans="1:36" s="19" customFormat="1" ht="30" x14ac:dyDescent="0.25">
      <c r="A196" s="102"/>
      <c r="B196" s="45">
        <v>194</v>
      </c>
      <c r="C196" s="46" t="s">
        <v>302</v>
      </c>
      <c r="D196" s="45" t="s">
        <v>253</v>
      </c>
      <c r="E196" s="47" t="s">
        <v>520</v>
      </c>
      <c r="F196" s="45" t="s">
        <v>2</v>
      </c>
      <c r="G196" s="48" t="s">
        <v>3</v>
      </c>
      <c r="H196" s="48">
        <v>5</v>
      </c>
      <c r="I196" s="48">
        <v>10</v>
      </c>
      <c r="J196" s="48">
        <v>6</v>
      </c>
      <c r="K196" s="48">
        <v>4</v>
      </c>
      <c r="L196" s="48"/>
      <c r="M196" s="49">
        <v>10</v>
      </c>
      <c r="N196" s="48"/>
      <c r="O196" s="48"/>
      <c r="P196" s="48">
        <v>10</v>
      </c>
      <c r="Q196" s="48">
        <v>11</v>
      </c>
      <c r="R196" s="48">
        <v>8</v>
      </c>
      <c r="S196" s="48">
        <v>5</v>
      </c>
      <c r="T196" s="48"/>
      <c r="U196" s="48">
        <f t="shared" ref="U196:U209" si="15">SUM(H196:T196)</f>
        <v>69</v>
      </c>
      <c r="V196" s="50">
        <v>65.5</v>
      </c>
      <c r="W196" s="80"/>
      <c r="X196" s="80">
        <v>49</v>
      </c>
      <c r="Y196" s="79" t="s">
        <v>420</v>
      </c>
      <c r="Z196" s="80">
        <v>89.9</v>
      </c>
      <c r="AA196" s="79"/>
      <c r="AB196" s="80"/>
      <c r="AC196" s="79"/>
      <c r="AD196" s="80"/>
      <c r="AE196" s="80">
        <f t="shared" si="13"/>
        <v>68.13</v>
      </c>
      <c r="AF196" s="80">
        <f t="shared" si="14"/>
        <v>4700.9699999999993</v>
      </c>
      <c r="AG196" s="112"/>
      <c r="AH196" s="17"/>
      <c r="AI196" s="17"/>
      <c r="AJ196" s="17"/>
    </row>
    <row r="197" spans="1:36" s="1" customFormat="1" ht="30" x14ac:dyDescent="0.25">
      <c r="A197" s="97">
        <v>21</v>
      </c>
      <c r="B197" s="16">
        <v>195</v>
      </c>
      <c r="C197" s="27" t="s">
        <v>301</v>
      </c>
      <c r="D197" s="16" t="s">
        <v>393</v>
      </c>
      <c r="E197" s="15" t="s">
        <v>389</v>
      </c>
      <c r="F197" s="16" t="s">
        <v>4</v>
      </c>
      <c r="G197" s="21" t="s">
        <v>3</v>
      </c>
      <c r="H197" s="10"/>
      <c r="I197" s="10"/>
      <c r="J197" s="10"/>
      <c r="K197" s="10"/>
      <c r="L197" s="10"/>
      <c r="M197" s="30"/>
      <c r="N197" s="10"/>
      <c r="O197" s="10"/>
      <c r="P197" s="10"/>
      <c r="Q197" s="10">
        <v>10</v>
      </c>
      <c r="R197" s="10"/>
      <c r="S197" s="10"/>
      <c r="T197" s="10"/>
      <c r="U197" s="10">
        <f t="shared" si="15"/>
        <v>10</v>
      </c>
      <c r="V197" s="87"/>
      <c r="W197" s="78"/>
      <c r="X197" s="78"/>
      <c r="Y197" s="77" t="s">
        <v>385</v>
      </c>
      <c r="Z197" s="78">
        <v>55.2</v>
      </c>
      <c r="AA197" s="77" t="s">
        <v>419</v>
      </c>
      <c r="AB197" s="78">
        <v>57.7</v>
      </c>
      <c r="AC197" s="77" t="s">
        <v>420</v>
      </c>
      <c r="AD197" s="78">
        <v>63.49</v>
      </c>
      <c r="AE197" s="78">
        <f t="shared" ref="AE197:AE208" si="16">ROUNDDOWN(AVERAGE(V197:AD197),2)</f>
        <v>58.79</v>
      </c>
      <c r="AF197" s="78">
        <f t="shared" ref="AF197:AF208" si="17">U197*AE197</f>
        <v>587.9</v>
      </c>
      <c r="AG197" s="113">
        <f>SUM(AF197:AF209)</f>
        <v>3531.65</v>
      </c>
      <c r="AH197" s="17"/>
      <c r="AI197" s="17"/>
      <c r="AJ197" s="17"/>
    </row>
    <row r="198" spans="1:36" s="1" customFormat="1" ht="30" x14ac:dyDescent="0.25">
      <c r="A198" s="98"/>
      <c r="B198" s="16">
        <v>196</v>
      </c>
      <c r="C198" s="27" t="s">
        <v>301</v>
      </c>
      <c r="D198" s="16" t="s">
        <v>394</v>
      </c>
      <c r="E198" s="15" t="s">
        <v>390</v>
      </c>
      <c r="F198" s="16" t="s">
        <v>4</v>
      </c>
      <c r="G198" s="21" t="s">
        <v>3</v>
      </c>
      <c r="H198" s="10"/>
      <c r="I198" s="10"/>
      <c r="J198" s="10"/>
      <c r="K198" s="10"/>
      <c r="L198" s="10"/>
      <c r="M198" s="30"/>
      <c r="N198" s="10"/>
      <c r="O198" s="10"/>
      <c r="P198" s="10"/>
      <c r="Q198" s="10">
        <v>10</v>
      </c>
      <c r="R198" s="10"/>
      <c r="S198" s="10"/>
      <c r="T198" s="10"/>
      <c r="U198" s="10">
        <f t="shared" si="15"/>
        <v>10</v>
      </c>
      <c r="V198" s="87"/>
      <c r="W198" s="78"/>
      <c r="X198" s="78"/>
      <c r="Y198" s="77" t="s">
        <v>385</v>
      </c>
      <c r="Z198" s="78">
        <v>57.7</v>
      </c>
      <c r="AA198" s="77" t="s">
        <v>422</v>
      </c>
      <c r="AB198" s="78">
        <v>34.99</v>
      </c>
      <c r="AC198" s="77" t="s">
        <v>421</v>
      </c>
      <c r="AD198" s="78">
        <v>56.91</v>
      </c>
      <c r="AE198" s="78">
        <f t="shared" si="16"/>
        <v>49.86</v>
      </c>
      <c r="AF198" s="78">
        <f t="shared" si="17"/>
        <v>498.6</v>
      </c>
      <c r="AG198" s="114"/>
      <c r="AH198" s="17"/>
      <c r="AI198" s="17"/>
      <c r="AJ198" s="17"/>
    </row>
    <row r="199" spans="1:36" s="1" customFormat="1" ht="30" x14ac:dyDescent="0.25">
      <c r="A199" s="98"/>
      <c r="B199" s="16">
        <v>197</v>
      </c>
      <c r="C199" s="27" t="s">
        <v>301</v>
      </c>
      <c r="D199" s="16" t="s">
        <v>395</v>
      </c>
      <c r="E199" s="15" t="s">
        <v>408</v>
      </c>
      <c r="F199" s="16" t="s">
        <v>4</v>
      </c>
      <c r="G199" s="21" t="s">
        <v>3</v>
      </c>
      <c r="H199" s="10"/>
      <c r="I199" s="10"/>
      <c r="J199" s="10"/>
      <c r="K199" s="10"/>
      <c r="L199" s="10"/>
      <c r="M199" s="30"/>
      <c r="N199" s="10"/>
      <c r="O199" s="10"/>
      <c r="P199" s="10"/>
      <c r="Q199" s="10">
        <v>5</v>
      </c>
      <c r="R199" s="10"/>
      <c r="S199" s="10"/>
      <c r="T199" s="10"/>
      <c r="U199" s="10">
        <f t="shared" si="15"/>
        <v>5</v>
      </c>
      <c r="V199" s="87"/>
      <c r="W199" s="78"/>
      <c r="X199" s="78"/>
      <c r="Y199" s="77" t="s">
        <v>420</v>
      </c>
      <c r="Z199" s="78">
        <v>24.29</v>
      </c>
      <c r="AA199" s="77" t="s">
        <v>385</v>
      </c>
      <c r="AB199" s="78">
        <v>19.100000000000001</v>
      </c>
      <c r="AC199" s="77" t="s">
        <v>423</v>
      </c>
      <c r="AD199" s="78">
        <v>23.5</v>
      </c>
      <c r="AE199" s="78">
        <f t="shared" si="16"/>
        <v>22.29</v>
      </c>
      <c r="AF199" s="78">
        <f t="shared" si="17"/>
        <v>111.44999999999999</v>
      </c>
      <c r="AG199" s="114"/>
      <c r="AH199" s="17"/>
      <c r="AI199" s="17"/>
      <c r="AJ199" s="17"/>
    </row>
    <row r="200" spans="1:36" s="1" customFormat="1" ht="30" x14ac:dyDescent="0.25">
      <c r="A200" s="98"/>
      <c r="B200" s="16">
        <v>198</v>
      </c>
      <c r="C200" s="27" t="s">
        <v>301</v>
      </c>
      <c r="D200" s="16" t="s">
        <v>396</v>
      </c>
      <c r="E200" s="15" t="s">
        <v>409</v>
      </c>
      <c r="F200" s="16" t="s">
        <v>4</v>
      </c>
      <c r="G200" s="21" t="s">
        <v>3</v>
      </c>
      <c r="H200" s="10"/>
      <c r="I200" s="10"/>
      <c r="J200" s="10"/>
      <c r="K200" s="10"/>
      <c r="L200" s="10"/>
      <c r="M200" s="30"/>
      <c r="N200" s="10"/>
      <c r="O200" s="10"/>
      <c r="P200" s="10"/>
      <c r="Q200" s="10">
        <v>5</v>
      </c>
      <c r="R200" s="10"/>
      <c r="S200" s="10"/>
      <c r="T200" s="10"/>
      <c r="U200" s="10">
        <f t="shared" si="15"/>
        <v>5</v>
      </c>
      <c r="V200" s="87"/>
      <c r="W200" s="78"/>
      <c r="X200" s="78"/>
      <c r="Y200" s="77" t="s">
        <v>420</v>
      </c>
      <c r="Z200" s="78">
        <v>21.09</v>
      </c>
      <c r="AA200" s="77" t="s">
        <v>386</v>
      </c>
      <c r="AB200" s="78">
        <v>23.5</v>
      </c>
      <c r="AC200" s="77" t="s">
        <v>385</v>
      </c>
      <c r="AD200" s="78">
        <v>19.100000000000001</v>
      </c>
      <c r="AE200" s="78">
        <f t="shared" si="16"/>
        <v>21.23</v>
      </c>
      <c r="AF200" s="78">
        <f t="shared" si="17"/>
        <v>106.15</v>
      </c>
      <c r="AG200" s="114"/>
      <c r="AH200" s="17"/>
      <c r="AI200" s="17"/>
      <c r="AJ200" s="17"/>
    </row>
    <row r="201" spans="1:36" s="1" customFormat="1" ht="30" x14ac:dyDescent="0.25">
      <c r="A201" s="98"/>
      <c r="B201" s="16">
        <v>199</v>
      </c>
      <c r="C201" s="27" t="s">
        <v>301</v>
      </c>
      <c r="D201" s="16" t="s">
        <v>397</v>
      </c>
      <c r="E201" s="15" t="s">
        <v>410</v>
      </c>
      <c r="F201" s="16" t="s">
        <v>4</v>
      </c>
      <c r="G201" s="21" t="s">
        <v>3</v>
      </c>
      <c r="H201" s="10"/>
      <c r="I201" s="10"/>
      <c r="J201" s="10"/>
      <c r="K201" s="10"/>
      <c r="L201" s="10"/>
      <c r="M201" s="30"/>
      <c r="N201" s="10"/>
      <c r="O201" s="10"/>
      <c r="P201" s="10"/>
      <c r="Q201" s="10">
        <v>5</v>
      </c>
      <c r="R201" s="10"/>
      <c r="S201" s="10"/>
      <c r="T201" s="10"/>
      <c r="U201" s="10">
        <f t="shared" si="15"/>
        <v>5</v>
      </c>
      <c r="V201" s="87"/>
      <c r="W201" s="78"/>
      <c r="X201" s="78"/>
      <c r="Y201" s="77" t="s">
        <v>420</v>
      </c>
      <c r="Z201" s="78">
        <v>21.09</v>
      </c>
      <c r="AA201" s="77" t="s">
        <v>386</v>
      </c>
      <c r="AB201" s="78">
        <v>23.5</v>
      </c>
      <c r="AC201" s="77" t="s">
        <v>387</v>
      </c>
      <c r="AD201" s="78">
        <v>23.9</v>
      </c>
      <c r="AE201" s="78">
        <f t="shared" si="16"/>
        <v>22.83</v>
      </c>
      <c r="AF201" s="78">
        <f t="shared" si="17"/>
        <v>114.14999999999999</v>
      </c>
      <c r="AG201" s="114"/>
      <c r="AH201" s="17"/>
      <c r="AI201" s="17"/>
      <c r="AJ201" s="17"/>
    </row>
    <row r="202" spans="1:36" s="1" customFormat="1" ht="30" x14ac:dyDescent="0.25">
      <c r="A202" s="98"/>
      <c r="B202" s="16">
        <v>200</v>
      </c>
      <c r="C202" s="27" t="s">
        <v>301</v>
      </c>
      <c r="D202" s="16" t="s">
        <v>398</v>
      </c>
      <c r="E202" s="15" t="s">
        <v>391</v>
      </c>
      <c r="F202" s="16" t="s">
        <v>4</v>
      </c>
      <c r="G202" s="21" t="s">
        <v>3</v>
      </c>
      <c r="H202" s="10"/>
      <c r="I202" s="10"/>
      <c r="J202" s="10"/>
      <c r="K202" s="10"/>
      <c r="L202" s="10"/>
      <c r="M202" s="30"/>
      <c r="N202" s="10"/>
      <c r="O202" s="10"/>
      <c r="P202" s="10"/>
      <c r="Q202" s="10">
        <v>5</v>
      </c>
      <c r="R202" s="10"/>
      <c r="S202" s="10"/>
      <c r="T202" s="10"/>
      <c r="U202" s="10">
        <f t="shared" si="15"/>
        <v>5</v>
      </c>
      <c r="V202" s="87"/>
      <c r="W202" s="78"/>
      <c r="X202" s="78"/>
      <c r="Y202" s="77" t="s">
        <v>420</v>
      </c>
      <c r="Z202" s="78">
        <v>68.790000000000006</v>
      </c>
      <c r="AA202" s="77" t="s">
        <v>385</v>
      </c>
      <c r="AB202" s="78">
        <v>57.7</v>
      </c>
      <c r="AC202" s="77" t="s">
        <v>419</v>
      </c>
      <c r="AD202" s="78">
        <v>54.9</v>
      </c>
      <c r="AE202" s="78">
        <f t="shared" si="16"/>
        <v>60.46</v>
      </c>
      <c r="AF202" s="78">
        <f t="shared" si="17"/>
        <v>302.3</v>
      </c>
      <c r="AG202" s="114"/>
      <c r="AH202" s="17"/>
      <c r="AI202" s="17"/>
      <c r="AJ202" s="17"/>
    </row>
    <row r="203" spans="1:36" s="1" customFormat="1" ht="30" x14ac:dyDescent="0.25">
      <c r="A203" s="98"/>
      <c r="B203" s="16">
        <v>201</v>
      </c>
      <c r="C203" s="27" t="s">
        <v>301</v>
      </c>
      <c r="D203" s="16" t="s">
        <v>399</v>
      </c>
      <c r="E203" s="15" t="s">
        <v>411</v>
      </c>
      <c r="F203" s="16" t="s">
        <v>4</v>
      </c>
      <c r="G203" s="21" t="s">
        <v>3</v>
      </c>
      <c r="H203" s="10"/>
      <c r="I203" s="10"/>
      <c r="J203" s="10"/>
      <c r="K203" s="10"/>
      <c r="L203" s="10"/>
      <c r="M203" s="30"/>
      <c r="N203" s="10"/>
      <c r="O203" s="10"/>
      <c r="P203" s="10"/>
      <c r="Q203" s="10">
        <v>5</v>
      </c>
      <c r="R203" s="10"/>
      <c r="S203" s="10"/>
      <c r="T203" s="10"/>
      <c r="U203" s="10">
        <f t="shared" si="15"/>
        <v>5</v>
      </c>
      <c r="V203" s="87"/>
      <c r="W203" s="78"/>
      <c r="X203" s="78"/>
      <c r="Y203" s="77" t="s">
        <v>406</v>
      </c>
      <c r="Z203" s="78">
        <v>52.5</v>
      </c>
      <c r="AA203" s="77" t="s">
        <v>420</v>
      </c>
      <c r="AB203" s="78">
        <v>63.49</v>
      </c>
      <c r="AC203" s="77" t="s">
        <v>387</v>
      </c>
      <c r="AD203" s="78">
        <v>52.5</v>
      </c>
      <c r="AE203" s="78">
        <f t="shared" si="16"/>
        <v>56.16</v>
      </c>
      <c r="AF203" s="78">
        <f t="shared" si="17"/>
        <v>280.79999999999995</v>
      </c>
      <c r="AG203" s="114"/>
      <c r="AH203" s="17"/>
      <c r="AI203" s="17"/>
      <c r="AJ203" s="17"/>
    </row>
    <row r="204" spans="1:36" s="1" customFormat="1" ht="30" x14ac:dyDescent="0.25">
      <c r="A204" s="98"/>
      <c r="B204" s="16">
        <v>202</v>
      </c>
      <c r="C204" s="27" t="s">
        <v>301</v>
      </c>
      <c r="D204" s="16" t="s">
        <v>400</v>
      </c>
      <c r="E204" s="15" t="s">
        <v>412</v>
      </c>
      <c r="F204" s="16" t="s">
        <v>4</v>
      </c>
      <c r="G204" s="21" t="s">
        <v>3</v>
      </c>
      <c r="H204" s="10"/>
      <c r="I204" s="10"/>
      <c r="J204" s="10"/>
      <c r="K204" s="10"/>
      <c r="L204" s="10"/>
      <c r="M204" s="30"/>
      <c r="N204" s="10"/>
      <c r="O204" s="10"/>
      <c r="P204" s="10"/>
      <c r="Q204" s="10">
        <v>5</v>
      </c>
      <c r="R204" s="10"/>
      <c r="S204" s="10"/>
      <c r="T204" s="10"/>
      <c r="U204" s="10">
        <f t="shared" si="15"/>
        <v>5</v>
      </c>
      <c r="V204" s="87"/>
      <c r="W204" s="78"/>
      <c r="X204" s="78"/>
      <c r="Y204" s="77" t="s">
        <v>419</v>
      </c>
      <c r="Z204" s="78">
        <v>52.9</v>
      </c>
      <c r="AA204" s="77" t="s">
        <v>385</v>
      </c>
      <c r="AB204" s="78">
        <v>57.7</v>
      </c>
      <c r="AC204" s="77" t="s">
        <v>424</v>
      </c>
      <c r="AD204" s="78">
        <v>57.22</v>
      </c>
      <c r="AE204" s="78">
        <f t="shared" si="16"/>
        <v>55.94</v>
      </c>
      <c r="AF204" s="78">
        <f t="shared" si="17"/>
        <v>279.7</v>
      </c>
      <c r="AG204" s="114"/>
      <c r="AH204" s="17"/>
      <c r="AI204" s="17"/>
      <c r="AJ204" s="17"/>
    </row>
    <row r="205" spans="1:36" s="1" customFormat="1" ht="30" x14ac:dyDescent="0.25">
      <c r="A205" s="98"/>
      <c r="B205" s="16">
        <v>203</v>
      </c>
      <c r="C205" s="27" t="s">
        <v>301</v>
      </c>
      <c r="D205" s="16" t="s">
        <v>525</v>
      </c>
      <c r="E205" s="15" t="s">
        <v>413</v>
      </c>
      <c r="F205" s="16" t="s">
        <v>4</v>
      </c>
      <c r="G205" s="21" t="s">
        <v>3</v>
      </c>
      <c r="H205" s="10"/>
      <c r="I205" s="10"/>
      <c r="J205" s="10"/>
      <c r="K205" s="10"/>
      <c r="L205" s="10"/>
      <c r="M205" s="30"/>
      <c r="N205" s="10"/>
      <c r="O205" s="10"/>
      <c r="P205" s="10"/>
      <c r="Q205" s="10">
        <v>50</v>
      </c>
      <c r="R205" s="10"/>
      <c r="S205" s="10"/>
      <c r="T205" s="10"/>
      <c r="U205" s="10">
        <f t="shared" si="15"/>
        <v>50</v>
      </c>
      <c r="V205" s="18">
        <v>15</v>
      </c>
      <c r="W205" s="78"/>
      <c r="X205" s="78">
        <v>10</v>
      </c>
      <c r="Y205" s="77" t="s">
        <v>405</v>
      </c>
      <c r="Z205" s="78">
        <v>11.88</v>
      </c>
      <c r="AA205" s="77" t="s">
        <v>425</v>
      </c>
      <c r="AB205" s="78">
        <v>14.05</v>
      </c>
      <c r="AC205" s="77" t="s">
        <v>426</v>
      </c>
      <c r="AD205" s="78">
        <v>11.3</v>
      </c>
      <c r="AE205" s="78">
        <f t="shared" si="16"/>
        <v>12.44</v>
      </c>
      <c r="AF205" s="78">
        <f t="shared" si="17"/>
        <v>622</v>
      </c>
      <c r="AG205" s="114"/>
      <c r="AH205" s="17"/>
      <c r="AI205" s="17"/>
      <c r="AJ205" s="17"/>
    </row>
    <row r="206" spans="1:36" s="1" customFormat="1" ht="30" x14ac:dyDescent="0.25">
      <c r="A206" s="98"/>
      <c r="B206" s="16">
        <v>204</v>
      </c>
      <c r="C206" s="27" t="s">
        <v>301</v>
      </c>
      <c r="D206" s="16" t="s">
        <v>401</v>
      </c>
      <c r="E206" s="15" t="s">
        <v>414</v>
      </c>
      <c r="F206" s="16" t="s">
        <v>4</v>
      </c>
      <c r="G206" s="21" t="s">
        <v>3</v>
      </c>
      <c r="H206" s="10"/>
      <c r="I206" s="10"/>
      <c r="J206" s="10"/>
      <c r="K206" s="10"/>
      <c r="L206" s="10"/>
      <c r="M206" s="30"/>
      <c r="N206" s="10"/>
      <c r="O206" s="10"/>
      <c r="P206" s="10"/>
      <c r="Q206" s="10">
        <v>10</v>
      </c>
      <c r="R206" s="10"/>
      <c r="S206" s="10"/>
      <c r="T206" s="10"/>
      <c r="U206" s="10">
        <f t="shared" si="15"/>
        <v>10</v>
      </c>
      <c r="V206" s="18">
        <v>5.17</v>
      </c>
      <c r="W206" s="78"/>
      <c r="X206" s="78"/>
      <c r="Y206" s="77" t="s">
        <v>420</v>
      </c>
      <c r="Z206" s="78">
        <v>4.25</v>
      </c>
      <c r="AA206" s="77" t="s">
        <v>406</v>
      </c>
      <c r="AB206" s="78">
        <v>4.6500000000000004</v>
      </c>
      <c r="AC206" s="77" t="s">
        <v>385</v>
      </c>
      <c r="AD206" s="78">
        <v>3.9</v>
      </c>
      <c r="AE206" s="78">
        <f t="shared" si="16"/>
        <v>4.49</v>
      </c>
      <c r="AF206" s="78">
        <f t="shared" si="17"/>
        <v>44.900000000000006</v>
      </c>
      <c r="AG206" s="114"/>
      <c r="AH206" s="17"/>
      <c r="AI206" s="17"/>
      <c r="AJ206" s="17"/>
    </row>
    <row r="207" spans="1:36" s="1" customFormat="1" ht="30" x14ac:dyDescent="0.25">
      <c r="A207" s="98"/>
      <c r="B207" s="16">
        <v>205</v>
      </c>
      <c r="C207" s="27" t="s">
        <v>301</v>
      </c>
      <c r="D207" s="16" t="s">
        <v>402</v>
      </c>
      <c r="E207" s="15" t="s">
        <v>415</v>
      </c>
      <c r="F207" s="16" t="s">
        <v>281</v>
      </c>
      <c r="G207" s="21" t="s">
        <v>3</v>
      </c>
      <c r="H207" s="10"/>
      <c r="I207" s="10"/>
      <c r="J207" s="10"/>
      <c r="K207" s="10"/>
      <c r="L207" s="10"/>
      <c r="M207" s="30"/>
      <c r="N207" s="10"/>
      <c r="O207" s="10"/>
      <c r="P207" s="10"/>
      <c r="Q207" s="10">
        <v>80</v>
      </c>
      <c r="R207" s="10"/>
      <c r="S207" s="10"/>
      <c r="T207" s="10"/>
      <c r="U207" s="10">
        <f t="shared" si="15"/>
        <v>80</v>
      </c>
      <c r="V207" s="18"/>
      <c r="W207" s="78"/>
      <c r="X207" s="78">
        <v>3.8</v>
      </c>
      <c r="Y207" s="77" t="s">
        <v>427</v>
      </c>
      <c r="Z207" s="78">
        <v>3</v>
      </c>
      <c r="AA207" s="77" t="s">
        <v>385</v>
      </c>
      <c r="AB207" s="78">
        <v>3.3</v>
      </c>
      <c r="AC207" s="77" t="s">
        <v>419</v>
      </c>
      <c r="AD207" s="78">
        <v>3.1</v>
      </c>
      <c r="AE207" s="78">
        <f t="shared" si="16"/>
        <v>3.3</v>
      </c>
      <c r="AF207" s="78">
        <f t="shared" si="17"/>
        <v>264</v>
      </c>
      <c r="AG207" s="114"/>
      <c r="AH207" s="17"/>
      <c r="AI207" s="17"/>
      <c r="AJ207" s="17"/>
    </row>
    <row r="208" spans="1:36" s="1" customFormat="1" ht="48" customHeight="1" x14ac:dyDescent="0.25">
      <c r="A208" s="98"/>
      <c r="B208" s="16">
        <v>206</v>
      </c>
      <c r="C208" s="27" t="s">
        <v>301</v>
      </c>
      <c r="D208" s="16" t="s">
        <v>448</v>
      </c>
      <c r="E208" s="15" t="s">
        <v>447</v>
      </c>
      <c r="F208" s="16" t="s">
        <v>381</v>
      </c>
      <c r="G208" s="21" t="s">
        <v>3</v>
      </c>
      <c r="H208" s="10">
        <v>4</v>
      </c>
      <c r="I208" s="10"/>
      <c r="J208" s="10"/>
      <c r="K208" s="10"/>
      <c r="L208" s="10"/>
      <c r="M208" s="30"/>
      <c r="N208" s="10"/>
      <c r="O208" s="10"/>
      <c r="P208" s="10"/>
      <c r="Q208" s="10"/>
      <c r="R208" s="10"/>
      <c r="S208" s="10"/>
      <c r="T208" s="10"/>
      <c r="U208" s="10">
        <f t="shared" si="15"/>
        <v>4</v>
      </c>
      <c r="V208" s="18"/>
      <c r="W208" s="78">
        <v>29.9</v>
      </c>
      <c r="X208" s="78">
        <v>20</v>
      </c>
      <c r="Y208" s="77" t="s">
        <v>503</v>
      </c>
      <c r="Z208" s="78">
        <v>32</v>
      </c>
      <c r="AA208" s="77"/>
      <c r="AB208" s="78"/>
      <c r="AC208" s="77"/>
      <c r="AD208" s="78"/>
      <c r="AE208" s="78">
        <f t="shared" si="16"/>
        <v>27.3</v>
      </c>
      <c r="AF208" s="78">
        <f t="shared" si="17"/>
        <v>109.2</v>
      </c>
      <c r="AG208" s="114"/>
      <c r="AH208" s="17"/>
      <c r="AI208" s="17"/>
      <c r="AJ208" s="17"/>
    </row>
    <row r="209" spans="1:36" s="1" customFormat="1" ht="30" x14ac:dyDescent="0.25">
      <c r="A209" s="99"/>
      <c r="B209" s="16">
        <v>207</v>
      </c>
      <c r="C209" s="27" t="s">
        <v>301</v>
      </c>
      <c r="D209" s="16" t="s">
        <v>432</v>
      </c>
      <c r="E209" s="15" t="s">
        <v>407</v>
      </c>
      <c r="F209" s="16" t="s">
        <v>381</v>
      </c>
      <c r="G209" s="21" t="s">
        <v>3</v>
      </c>
      <c r="H209" s="10"/>
      <c r="I209" s="10"/>
      <c r="J209" s="10"/>
      <c r="K209" s="10"/>
      <c r="L209" s="10"/>
      <c r="M209" s="30"/>
      <c r="N209" s="10">
        <v>1</v>
      </c>
      <c r="O209" s="10"/>
      <c r="P209" s="10"/>
      <c r="Q209" s="10"/>
      <c r="R209" s="10"/>
      <c r="S209" s="10"/>
      <c r="T209" s="10"/>
      <c r="U209" s="10">
        <f t="shared" si="15"/>
        <v>1</v>
      </c>
      <c r="V209" s="18"/>
      <c r="W209" s="86"/>
      <c r="X209" s="86">
        <v>185</v>
      </c>
      <c r="Y209" s="85" t="s">
        <v>428</v>
      </c>
      <c r="Z209" s="86">
        <v>219</v>
      </c>
      <c r="AA209" s="85" t="s">
        <v>386</v>
      </c>
      <c r="AB209" s="86">
        <v>219</v>
      </c>
      <c r="AC209" s="85" t="s">
        <v>406</v>
      </c>
      <c r="AD209" s="86">
        <v>219</v>
      </c>
      <c r="AE209" s="86">
        <f>ROUNDDOWN(AVERAGE(V209:AD209),2)</f>
        <v>210.5</v>
      </c>
      <c r="AF209" s="86">
        <f>U209*AE209</f>
        <v>210.5</v>
      </c>
      <c r="AG209" s="115"/>
      <c r="AH209" s="17"/>
      <c r="AI209" s="17"/>
      <c r="AJ209" s="17"/>
    </row>
    <row r="210" spans="1:36" s="26" customFormat="1" x14ac:dyDescent="0.25">
      <c r="A210" s="62"/>
      <c r="B210" s="63"/>
      <c r="C210" s="64"/>
      <c r="D210" s="63"/>
      <c r="E210" s="65"/>
      <c r="F210" s="63"/>
      <c r="G210" s="66"/>
      <c r="H210" s="67"/>
      <c r="I210" s="67"/>
      <c r="J210" s="67"/>
      <c r="K210" s="67"/>
      <c r="L210" s="67"/>
      <c r="M210" s="68"/>
      <c r="N210" s="67"/>
      <c r="O210" s="67"/>
      <c r="P210" s="67"/>
      <c r="Q210" s="67"/>
      <c r="R210" s="67"/>
      <c r="S210" s="67"/>
      <c r="T210" s="67"/>
      <c r="U210" s="67"/>
      <c r="V210" s="69"/>
      <c r="W210" s="69"/>
      <c r="X210" s="69"/>
      <c r="Y210" s="69"/>
      <c r="Z210" s="70"/>
      <c r="AA210" s="69"/>
      <c r="AB210" s="70"/>
      <c r="AC210" s="69"/>
      <c r="AD210" s="70"/>
      <c r="AE210" s="69"/>
      <c r="AF210" s="18" t="s">
        <v>269</v>
      </c>
      <c r="AG210" s="95">
        <f>SUM(AG3:AG209)</f>
        <v>665176.57999999996</v>
      </c>
      <c r="AH210" s="14"/>
    </row>
    <row r="211" spans="1:36" s="14" customFormat="1" x14ac:dyDescent="0.3">
      <c r="A211" s="43"/>
      <c r="B211" s="11"/>
      <c r="C211" s="28"/>
      <c r="D211" s="11"/>
      <c r="E211" s="12"/>
      <c r="F211" s="13"/>
      <c r="G211" s="11"/>
      <c r="H211" s="23"/>
      <c r="I211" s="23"/>
      <c r="J211" s="23"/>
      <c r="K211" s="23"/>
      <c r="L211" s="23"/>
      <c r="M211" s="31"/>
      <c r="N211" s="23"/>
      <c r="O211" s="23"/>
      <c r="P211" s="23"/>
      <c r="Q211" s="23"/>
      <c r="R211" s="23"/>
      <c r="S211" s="23"/>
      <c r="T211" s="23"/>
      <c r="Z211" s="39"/>
      <c r="AB211" s="39"/>
      <c r="AD211" s="39"/>
      <c r="AG211" s="74"/>
      <c r="AH211" s="17"/>
    </row>
    <row r="212" spans="1:36" s="14" customFormat="1" x14ac:dyDescent="0.3">
      <c r="A212" s="43"/>
      <c r="B212" s="11"/>
      <c r="C212" s="28"/>
      <c r="D212" s="11"/>
      <c r="E212" s="12"/>
      <c r="F212" s="13"/>
      <c r="G212" s="11"/>
      <c r="H212" s="23"/>
      <c r="I212" s="23"/>
      <c r="J212" s="23"/>
      <c r="K212" s="23"/>
      <c r="L212" s="23"/>
      <c r="M212" s="31"/>
      <c r="N212" s="23"/>
      <c r="O212" s="23"/>
      <c r="P212" s="23"/>
      <c r="Q212" s="23"/>
      <c r="R212" s="23"/>
      <c r="S212" s="23"/>
      <c r="T212" s="23"/>
      <c r="Z212" s="39"/>
      <c r="AB212" s="39"/>
      <c r="AD212" s="39"/>
      <c r="AG212" s="74"/>
      <c r="AH212" s="17"/>
    </row>
    <row r="213" spans="1:36" s="14" customFormat="1" x14ac:dyDescent="0.3">
      <c r="A213" s="43"/>
      <c r="B213" s="11"/>
      <c r="C213" s="28"/>
      <c r="D213" s="11"/>
      <c r="E213" s="12"/>
      <c r="F213" s="13"/>
      <c r="G213" s="11"/>
      <c r="H213" s="23"/>
      <c r="I213" s="23"/>
      <c r="J213" s="23"/>
      <c r="K213" s="23"/>
      <c r="L213" s="23"/>
      <c r="M213" s="31"/>
      <c r="N213" s="23"/>
      <c r="O213" s="23"/>
      <c r="P213" s="23"/>
      <c r="Q213" s="23"/>
      <c r="R213" s="23"/>
      <c r="S213" s="23"/>
      <c r="T213" s="23"/>
      <c r="Z213" s="39"/>
      <c r="AB213" s="39"/>
      <c r="AD213" s="39"/>
      <c r="AG213" s="74"/>
      <c r="AH213" s="17"/>
    </row>
    <row r="214" spans="1:36" s="14" customFormat="1" x14ac:dyDescent="0.3">
      <c r="A214" s="43"/>
      <c r="B214" s="11"/>
      <c r="C214" s="28"/>
      <c r="D214" s="11"/>
      <c r="E214" s="12"/>
      <c r="F214" s="13"/>
      <c r="G214" s="11"/>
      <c r="H214" s="23"/>
      <c r="I214" s="23"/>
      <c r="J214" s="23"/>
      <c r="K214" s="23"/>
      <c r="L214" s="23"/>
      <c r="M214" s="31"/>
      <c r="N214" s="23"/>
      <c r="O214" s="23"/>
      <c r="P214" s="23"/>
      <c r="Q214" s="23"/>
      <c r="R214" s="23"/>
      <c r="S214" s="23"/>
      <c r="T214" s="23"/>
      <c r="Z214" s="39"/>
      <c r="AB214" s="39"/>
      <c r="AD214" s="39"/>
      <c r="AG214" s="74"/>
      <c r="AH214" s="17"/>
    </row>
    <row r="215" spans="1:36" s="14" customFormat="1" x14ac:dyDescent="0.3">
      <c r="A215" s="43"/>
      <c r="B215" s="11"/>
      <c r="C215" s="28"/>
      <c r="D215" s="11"/>
      <c r="E215" s="12"/>
      <c r="F215" s="13"/>
      <c r="G215" s="11"/>
      <c r="H215" s="23"/>
      <c r="I215" s="23"/>
      <c r="J215" s="23"/>
      <c r="K215" s="23"/>
      <c r="L215" s="23"/>
      <c r="M215" s="31"/>
      <c r="N215" s="23"/>
      <c r="O215" s="23"/>
      <c r="P215" s="23"/>
      <c r="Q215" s="23"/>
      <c r="R215" s="23"/>
      <c r="S215" s="23"/>
      <c r="T215" s="23"/>
      <c r="Z215" s="39"/>
      <c r="AB215" s="39"/>
      <c r="AD215" s="39"/>
      <c r="AG215" s="74"/>
      <c r="AH215" s="17"/>
    </row>
    <row r="216" spans="1:36" s="14" customFormat="1" x14ac:dyDescent="0.3">
      <c r="A216" s="43"/>
      <c r="B216" s="11"/>
      <c r="C216" s="28"/>
      <c r="D216" s="11"/>
      <c r="E216" s="12"/>
      <c r="F216" s="13"/>
      <c r="G216" s="11"/>
      <c r="H216" s="23"/>
      <c r="I216" s="23"/>
      <c r="J216" s="23"/>
      <c r="K216" s="23"/>
      <c r="L216" s="23"/>
      <c r="M216" s="31"/>
      <c r="N216" s="23"/>
      <c r="O216" s="23"/>
      <c r="P216" s="23"/>
      <c r="Q216" s="23"/>
      <c r="R216" s="23"/>
      <c r="S216" s="23"/>
      <c r="T216" s="23"/>
      <c r="Z216" s="39"/>
      <c r="AB216" s="39"/>
      <c r="AD216" s="39"/>
      <c r="AG216" s="74"/>
      <c r="AH216" s="17"/>
    </row>
    <row r="217" spans="1:36" s="14" customFormat="1" x14ac:dyDescent="0.3">
      <c r="A217" s="43"/>
      <c r="B217" s="11"/>
      <c r="C217" s="28"/>
      <c r="D217" s="11"/>
      <c r="E217" s="12"/>
      <c r="F217" s="13"/>
      <c r="G217" s="11"/>
      <c r="H217" s="23"/>
      <c r="I217" s="23"/>
      <c r="J217" s="23"/>
      <c r="K217" s="23"/>
      <c r="L217" s="23"/>
      <c r="M217" s="31"/>
      <c r="N217" s="23"/>
      <c r="O217" s="23"/>
      <c r="P217" s="23"/>
      <c r="Q217" s="23"/>
      <c r="R217" s="23"/>
      <c r="S217" s="23"/>
      <c r="T217" s="23"/>
      <c r="Z217" s="39"/>
      <c r="AB217" s="39"/>
      <c r="AD217" s="39"/>
      <c r="AG217" s="74"/>
      <c r="AH217" s="17"/>
    </row>
    <row r="218" spans="1:36" s="14" customFormat="1" x14ac:dyDescent="0.3">
      <c r="A218" s="43"/>
      <c r="B218" s="11"/>
      <c r="C218" s="28"/>
      <c r="D218" s="11"/>
      <c r="E218" s="12"/>
      <c r="F218" s="13"/>
      <c r="G218" s="11"/>
      <c r="H218" s="23"/>
      <c r="I218" s="23"/>
      <c r="J218" s="23"/>
      <c r="K218" s="23"/>
      <c r="L218" s="23"/>
      <c r="M218" s="31"/>
      <c r="N218" s="23"/>
      <c r="O218" s="23"/>
      <c r="P218" s="23"/>
      <c r="Q218" s="23"/>
      <c r="R218" s="23"/>
      <c r="S218" s="23"/>
      <c r="T218" s="23"/>
      <c r="Z218" s="39"/>
      <c r="AB218" s="39"/>
      <c r="AD218" s="39"/>
      <c r="AG218" s="74"/>
      <c r="AH218" s="17"/>
    </row>
    <row r="219" spans="1:36" s="14" customFormat="1" x14ac:dyDescent="0.3">
      <c r="A219" s="43"/>
      <c r="B219" s="11"/>
      <c r="C219" s="28"/>
      <c r="D219" s="11"/>
      <c r="E219" s="12"/>
      <c r="F219" s="13"/>
      <c r="G219" s="11"/>
      <c r="H219" s="23"/>
      <c r="I219" s="23"/>
      <c r="J219" s="23"/>
      <c r="K219" s="23"/>
      <c r="L219" s="23"/>
      <c r="M219" s="31"/>
      <c r="N219" s="23"/>
      <c r="O219" s="23"/>
      <c r="P219" s="23"/>
      <c r="Q219" s="23"/>
      <c r="R219" s="23"/>
      <c r="S219" s="23"/>
      <c r="T219" s="23"/>
      <c r="Z219" s="39"/>
      <c r="AB219" s="39"/>
      <c r="AD219" s="39"/>
      <c r="AG219" s="74"/>
      <c r="AH219" s="17"/>
    </row>
    <row r="220" spans="1:36" s="14" customFormat="1" x14ac:dyDescent="0.3">
      <c r="A220" s="43"/>
      <c r="B220" s="11"/>
      <c r="C220" s="28"/>
      <c r="D220" s="11"/>
      <c r="E220" s="12"/>
      <c r="F220" s="13"/>
      <c r="G220" s="11"/>
      <c r="H220" s="23"/>
      <c r="I220" s="23"/>
      <c r="J220" s="23"/>
      <c r="K220" s="23"/>
      <c r="L220" s="23"/>
      <c r="M220" s="31"/>
      <c r="N220" s="23"/>
      <c r="O220" s="23"/>
      <c r="P220" s="23"/>
      <c r="Q220" s="23"/>
      <c r="R220" s="23"/>
      <c r="S220" s="23"/>
      <c r="T220" s="23"/>
      <c r="Z220" s="39"/>
      <c r="AB220" s="39"/>
      <c r="AD220" s="39"/>
      <c r="AG220" s="74"/>
      <c r="AH220" s="17"/>
    </row>
    <row r="221" spans="1:36" s="14" customFormat="1" x14ac:dyDescent="0.3">
      <c r="A221" s="43"/>
      <c r="B221" s="11"/>
      <c r="C221" s="28"/>
      <c r="D221" s="11"/>
      <c r="E221" s="12"/>
      <c r="F221" s="13"/>
      <c r="G221" s="11"/>
      <c r="H221" s="23"/>
      <c r="I221" s="23"/>
      <c r="J221" s="23"/>
      <c r="K221" s="23"/>
      <c r="L221" s="23"/>
      <c r="M221" s="31"/>
      <c r="N221" s="23"/>
      <c r="O221" s="23"/>
      <c r="P221" s="23"/>
      <c r="Q221" s="23"/>
      <c r="R221" s="23"/>
      <c r="S221" s="23"/>
      <c r="T221" s="23"/>
      <c r="Z221" s="39"/>
      <c r="AB221" s="39"/>
      <c r="AD221" s="39"/>
      <c r="AG221" s="74"/>
      <c r="AH221" s="17"/>
    </row>
    <row r="222" spans="1:36" s="14" customFormat="1" x14ac:dyDescent="0.3">
      <c r="A222" s="43"/>
      <c r="B222" s="11"/>
      <c r="C222" s="28"/>
      <c r="D222" s="11"/>
      <c r="E222" s="12"/>
      <c r="F222" s="13"/>
      <c r="G222" s="11"/>
      <c r="H222" s="23"/>
      <c r="I222" s="23"/>
      <c r="J222" s="23"/>
      <c r="K222" s="23"/>
      <c r="L222" s="23"/>
      <c r="M222" s="31"/>
      <c r="N222" s="23"/>
      <c r="O222" s="23"/>
      <c r="P222" s="23"/>
      <c r="Q222" s="23"/>
      <c r="R222" s="23"/>
      <c r="S222" s="23"/>
      <c r="T222" s="23"/>
      <c r="Z222" s="39"/>
      <c r="AB222" s="39"/>
      <c r="AD222" s="39"/>
      <c r="AG222" s="74"/>
      <c r="AH222" s="17"/>
    </row>
    <row r="223" spans="1:36" s="14" customFormat="1" x14ac:dyDescent="0.3">
      <c r="A223" s="43"/>
      <c r="B223" s="11"/>
      <c r="C223" s="28"/>
      <c r="D223" s="11"/>
      <c r="E223" s="12"/>
      <c r="F223" s="13"/>
      <c r="G223" s="11"/>
      <c r="H223" s="23"/>
      <c r="I223" s="23"/>
      <c r="J223" s="23"/>
      <c r="K223" s="23"/>
      <c r="L223" s="23"/>
      <c r="M223" s="31"/>
      <c r="N223" s="23"/>
      <c r="O223" s="23"/>
      <c r="P223" s="23"/>
      <c r="Q223" s="23"/>
      <c r="R223" s="23"/>
      <c r="S223" s="23"/>
      <c r="T223" s="23"/>
      <c r="Z223" s="39"/>
      <c r="AB223" s="39"/>
      <c r="AD223" s="39"/>
      <c r="AG223" s="74"/>
      <c r="AH223" s="17"/>
    </row>
    <row r="224" spans="1:36" s="14" customFormat="1" x14ac:dyDescent="0.3">
      <c r="A224" s="43"/>
      <c r="B224" s="11"/>
      <c r="C224" s="28"/>
      <c r="D224" s="11"/>
      <c r="E224" s="12"/>
      <c r="F224" s="13"/>
      <c r="G224" s="11"/>
      <c r="H224" s="23"/>
      <c r="I224" s="23"/>
      <c r="J224" s="23"/>
      <c r="K224" s="23"/>
      <c r="L224" s="23"/>
      <c r="M224" s="31"/>
      <c r="N224" s="23"/>
      <c r="O224" s="23"/>
      <c r="P224" s="23"/>
      <c r="Q224" s="23"/>
      <c r="R224" s="23"/>
      <c r="S224" s="23"/>
      <c r="T224" s="23"/>
      <c r="Z224" s="39"/>
      <c r="AB224" s="39"/>
      <c r="AD224" s="39"/>
      <c r="AG224" s="74"/>
      <c r="AH224" s="17"/>
    </row>
    <row r="225" spans="1:34" s="14" customFormat="1" x14ac:dyDescent="0.3">
      <c r="A225" s="43"/>
      <c r="B225" s="11"/>
      <c r="C225" s="28"/>
      <c r="D225" s="11"/>
      <c r="E225" s="12"/>
      <c r="F225" s="13"/>
      <c r="G225" s="11"/>
      <c r="H225" s="23"/>
      <c r="I225" s="23"/>
      <c r="J225" s="23"/>
      <c r="K225" s="23"/>
      <c r="L225" s="23"/>
      <c r="M225" s="31"/>
      <c r="N225" s="23"/>
      <c r="O225" s="23"/>
      <c r="P225" s="23"/>
      <c r="Q225" s="23"/>
      <c r="R225" s="23"/>
      <c r="S225" s="23"/>
      <c r="T225" s="23"/>
      <c r="Z225" s="39"/>
      <c r="AB225" s="39"/>
      <c r="AD225" s="39"/>
      <c r="AG225" s="74"/>
      <c r="AH225" s="17"/>
    </row>
    <row r="226" spans="1:34" s="14" customFormat="1" x14ac:dyDescent="0.3">
      <c r="A226" s="43"/>
      <c r="B226" s="11"/>
      <c r="C226" s="28"/>
      <c r="D226" s="11"/>
      <c r="E226" s="12"/>
      <c r="F226" s="13"/>
      <c r="G226" s="11"/>
      <c r="H226" s="23"/>
      <c r="I226" s="23"/>
      <c r="J226" s="23"/>
      <c r="K226" s="23"/>
      <c r="L226" s="23"/>
      <c r="M226" s="31"/>
      <c r="N226" s="23"/>
      <c r="O226" s="23"/>
      <c r="P226" s="23"/>
      <c r="Q226" s="23"/>
      <c r="R226" s="23"/>
      <c r="S226" s="23"/>
      <c r="T226" s="23"/>
      <c r="Z226" s="39"/>
      <c r="AB226" s="39"/>
      <c r="AD226" s="39"/>
      <c r="AG226" s="74"/>
      <c r="AH226" s="17"/>
    </row>
    <row r="227" spans="1:34" s="14" customFormat="1" x14ac:dyDescent="0.3">
      <c r="A227" s="43"/>
      <c r="B227" s="11"/>
      <c r="C227" s="28"/>
      <c r="D227" s="11"/>
      <c r="E227" s="12"/>
      <c r="F227" s="13"/>
      <c r="G227" s="11"/>
      <c r="H227" s="23"/>
      <c r="I227" s="23"/>
      <c r="J227" s="23"/>
      <c r="K227" s="23"/>
      <c r="L227" s="23"/>
      <c r="M227" s="31"/>
      <c r="N227" s="23"/>
      <c r="O227" s="23"/>
      <c r="P227" s="23"/>
      <c r="Q227" s="23"/>
      <c r="R227" s="23"/>
      <c r="S227" s="23"/>
      <c r="T227" s="23"/>
      <c r="Z227" s="39"/>
      <c r="AB227" s="39"/>
      <c r="AD227" s="39"/>
      <c r="AG227" s="74"/>
      <c r="AH227" s="17"/>
    </row>
    <row r="228" spans="1:34" s="14" customFormat="1" x14ac:dyDescent="0.3">
      <c r="A228" s="43"/>
      <c r="B228" s="11"/>
      <c r="C228" s="28"/>
      <c r="D228" s="11"/>
      <c r="E228" s="12"/>
      <c r="F228" s="13"/>
      <c r="G228" s="11"/>
      <c r="H228" s="23"/>
      <c r="I228" s="23"/>
      <c r="J228" s="23"/>
      <c r="K228" s="23"/>
      <c r="L228" s="23"/>
      <c r="M228" s="31"/>
      <c r="N228" s="23"/>
      <c r="O228" s="23"/>
      <c r="P228" s="23"/>
      <c r="Q228" s="23"/>
      <c r="R228" s="23"/>
      <c r="S228" s="23"/>
      <c r="T228" s="23"/>
      <c r="Z228" s="39"/>
      <c r="AB228" s="39"/>
      <c r="AD228" s="39"/>
      <c r="AG228" s="74"/>
      <c r="AH228" s="17"/>
    </row>
    <row r="229" spans="1:34" s="14" customFormat="1" x14ac:dyDescent="0.3">
      <c r="A229" s="43"/>
      <c r="B229" s="11"/>
      <c r="C229" s="28"/>
      <c r="D229" s="11"/>
      <c r="E229" s="12"/>
      <c r="F229" s="13"/>
      <c r="G229" s="11"/>
      <c r="H229" s="23"/>
      <c r="I229" s="23"/>
      <c r="J229" s="23"/>
      <c r="K229" s="23"/>
      <c r="L229" s="23"/>
      <c r="M229" s="31"/>
      <c r="N229" s="23"/>
      <c r="O229" s="23"/>
      <c r="P229" s="23"/>
      <c r="Q229" s="23"/>
      <c r="R229" s="23"/>
      <c r="S229" s="23"/>
      <c r="T229" s="23"/>
      <c r="Z229" s="39"/>
      <c r="AB229" s="39"/>
      <c r="AD229" s="39"/>
      <c r="AG229" s="74"/>
      <c r="AH229" s="17"/>
    </row>
    <row r="230" spans="1:34" s="14" customFormat="1" x14ac:dyDescent="0.3">
      <c r="A230" s="43"/>
      <c r="B230" s="11"/>
      <c r="C230" s="28"/>
      <c r="D230" s="11"/>
      <c r="E230" s="12"/>
      <c r="F230" s="13"/>
      <c r="G230" s="11"/>
      <c r="H230" s="23"/>
      <c r="I230" s="23"/>
      <c r="J230" s="23"/>
      <c r="K230" s="23"/>
      <c r="L230" s="23"/>
      <c r="M230" s="31"/>
      <c r="N230" s="23"/>
      <c r="O230" s="23"/>
      <c r="P230" s="23"/>
      <c r="Q230" s="23"/>
      <c r="R230" s="23"/>
      <c r="S230" s="23"/>
      <c r="T230" s="23"/>
      <c r="Z230" s="39"/>
      <c r="AB230" s="39"/>
      <c r="AD230" s="39"/>
      <c r="AG230" s="74"/>
      <c r="AH230" s="17"/>
    </row>
    <row r="231" spans="1:34" s="14" customFormat="1" x14ac:dyDescent="0.3">
      <c r="A231" s="43"/>
      <c r="B231" s="11"/>
      <c r="C231" s="28"/>
      <c r="D231" s="11"/>
      <c r="E231" s="12"/>
      <c r="F231" s="13"/>
      <c r="G231" s="11"/>
      <c r="H231" s="23"/>
      <c r="I231" s="23"/>
      <c r="J231" s="23"/>
      <c r="K231" s="23"/>
      <c r="L231" s="23"/>
      <c r="M231" s="31"/>
      <c r="N231" s="23"/>
      <c r="O231" s="23"/>
      <c r="P231" s="23"/>
      <c r="Q231" s="23"/>
      <c r="R231" s="23"/>
      <c r="S231" s="23"/>
      <c r="T231" s="23"/>
      <c r="Z231" s="39"/>
      <c r="AB231" s="39"/>
      <c r="AD231" s="39"/>
      <c r="AG231" s="74"/>
      <c r="AH231" s="17"/>
    </row>
    <row r="232" spans="1:34" s="14" customFormat="1" x14ac:dyDescent="0.3">
      <c r="A232" s="43"/>
      <c r="B232" s="11"/>
      <c r="C232" s="28"/>
      <c r="D232" s="11"/>
      <c r="E232" s="12"/>
      <c r="F232" s="13"/>
      <c r="G232" s="11"/>
      <c r="H232" s="23"/>
      <c r="I232" s="23"/>
      <c r="J232" s="23"/>
      <c r="K232" s="23"/>
      <c r="L232" s="23"/>
      <c r="M232" s="31"/>
      <c r="N232" s="23"/>
      <c r="O232" s="23"/>
      <c r="P232" s="23"/>
      <c r="Q232" s="23"/>
      <c r="R232" s="23"/>
      <c r="S232" s="23"/>
      <c r="T232" s="23"/>
      <c r="Z232" s="39"/>
      <c r="AB232" s="39"/>
      <c r="AD232" s="39"/>
      <c r="AG232" s="74"/>
      <c r="AH232" s="17"/>
    </row>
    <row r="233" spans="1:34" s="14" customFormat="1" x14ac:dyDescent="0.3">
      <c r="A233" s="43"/>
      <c r="B233" s="11"/>
      <c r="C233" s="28"/>
      <c r="D233" s="11"/>
      <c r="E233" s="12"/>
      <c r="F233" s="13"/>
      <c r="G233" s="11"/>
      <c r="H233" s="23"/>
      <c r="I233" s="23"/>
      <c r="J233" s="23"/>
      <c r="K233" s="23"/>
      <c r="L233" s="23"/>
      <c r="M233" s="31"/>
      <c r="N233" s="23"/>
      <c r="O233" s="23"/>
      <c r="P233" s="23"/>
      <c r="Q233" s="23"/>
      <c r="R233" s="23"/>
      <c r="S233" s="23"/>
      <c r="T233" s="23"/>
      <c r="Z233" s="39"/>
      <c r="AB233" s="39"/>
      <c r="AD233" s="39"/>
      <c r="AG233" s="74"/>
      <c r="AH233" s="17"/>
    </row>
    <row r="234" spans="1:34" s="14" customFormat="1" x14ac:dyDescent="0.3">
      <c r="A234" s="43"/>
      <c r="B234" s="11"/>
      <c r="C234" s="28"/>
      <c r="D234" s="11"/>
      <c r="E234" s="12"/>
      <c r="F234" s="13"/>
      <c r="G234" s="11"/>
      <c r="H234" s="23"/>
      <c r="I234" s="23"/>
      <c r="J234" s="23"/>
      <c r="K234" s="23"/>
      <c r="L234" s="23"/>
      <c r="M234" s="31"/>
      <c r="N234" s="23"/>
      <c r="O234" s="23"/>
      <c r="P234" s="23"/>
      <c r="Q234" s="23"/>
      <c r="R234" s="23"/>
      <c r="S234" s="23"/>
      <c r="T234" s="23"/>
      <c r="Z234" s="39"/>
      <c r="AB234" s="39"/>
      <c r="AD234" s="39"/>
      <c r="AG234" s="74"/>
      <c r="AH234" s="17"/>
    </row>
    <row r="235" spans="1:34" s="14" customFormat="1" x14ac:dyDescent="0.3">
      <c r="A235" s="43"/>
      <c r="B235" s="11"/>
      <c r="C235" s="28"/>
      <c r="D235" s="11"/>
      <c r="E235" s="12"/>
      <c r="F235" s="13"/>
      <c r="G235" s="11"/>
      <c r="H235" s="23"/>
      <c r="I235" s="23"/>
      <c r="J235" s="23"/>
      <c r="K235" s="23"/>
      <c r="L235" s="23"/>
      <c r="M235" s="31"/>
      <c r="N235" s="23"/>
      <c r="O235" s="23"/>
      <c r="P235" s="23"/>
      <c r="Q235" s="23"/>
      <c r="R235" s="23"/>
      <c r="S235" s="23"/>
      <c r="T235" s="23"/>
      <c r="Z235" s="39"/>
      <c r="AB235" s="39"/>
      <c r="AD235" s="39"/>
      <c r="AG235" s="74"/>
      <c r="AH235" s="17"/>
    </row>
    <row r="236" spans="1:34" s="14" customFormat="1" x14ac:dyDescent="0.3">
      <c r="A236" s="43"/>
      <c r="B236" s="11"/>
      <c r="C236" s="28"/>
      <c r="D236" s="11"/>
      <c r="E236" s="12"/>
      <c r="F236" s="13"/>
      <c r="G236" s="11"/>
      <c r="H236" s="23"/>
      <c r="I236" s="23"/>
      <c r="J236" s="23"/>
      <c r="K236" s="23"/>
      <c r="L236" s="23"/>
      <c r="M236" s="31"/>
      <c r="N236" s="23"/>
      <c r="O236" s="23"/>
      <c r="P236" s="23"/>
      <c r="Q236" s="23"/>
      <c r="R236" s="23"/>
      <c r="S236" s="23"/>
      <c r="T236" s="23"/>
      <c r="Z236" s="39"/>
      <c r="AB236" s="39"/>
      <c r="AD236" s="39"/>
      <c r="AG236" s="74"/>
      <c r="AH236" s="17"/>
    </row>
    <row r="237" spans="1:34" s="14" customFormat="1" x14ac:dyDescent="0.3">
      <c r="A237" s="43"/>
      <c r="B237" s="11"/>
      <c r="C237" s="28"/>
      <c r="D237" s="11"/>
      <c r="E237" s="12"/>
      <c r="F237" s="13"/>
      <c r="G237" s="11"/>
      <c r="H237" s="23"/>
      <c r="I237" s="23"/>
      <c r="J237" s="23"/>
      <c r="K237" s="23"/>
      <c r="L237" s="23"/>
      <c r="M237" s="31"/>
      <c r="N237" s="23"/>
      <c r="O237" s="23"/>
      <c r="P237" s="23"/>
      <c r="Q237" s="23"/>
      <c r="R237" s="23"/>
      <c r="S237" s="23"/>
      <c r="T237" s="23"/>
      <c r="Z237" s="39"/>
      <c r="AB237" s="39"/>
      <c r="AD237" s="39"/>
      <c r="AG237" s="74"/>
    </row>
    <row r="238" spans="1:34" s="14" customFormat="1" x14ac:dyDescent="0.3">
      <c r="A238" s="43"/>
      <c r="B238" s="11"/>
      <c r="C238" s="28"/>
      <c r="D238" s="11"/>
      <c r="E238" s="12"/>
      <c r="F238" s="13"/>
      <c r="G238" s="11"/>
      <c r="H238" s="23"/>
      <c r="I238" s="23"/>
      <c r="J238" s="23"/>
      <c r="K238" s="23"/>
      <c r="L238" s="23"/>
      <c r="M238" s="31"/>
      <c r="N238" s="23"/>
      <c r="O238" s="23"/>
      <c r="P238" s="23"/>
      <c r="Q238" s="23"/>
      <c r="R238" s="23"/>
      <c r="S238" s="23"/>
      <c r="T238" s="23"/>
      <c r="Z238" s="39"/>
      <c r="AB238" s="39"/>
      <c r="AD238" s="39"/>
      <c r="AG238" s="74"/>
    </row>
    <row r="239" spans="1:34" s="14" customFormat="1" x14ac:dyDescent="0.3">
      <c r="A239" s="43"/>
      <c r="B239" s="11"/>
      <c r="C239" s="28"/>
      <c r="D239" s="11"/>
      <c r="E239" s="12"/>
      <c r="F239" s="13"/>
      <c r="G239" s="11"/>
      <c r="H239" s="23"/>
      <c r="I239" s="23"/>
      <c r="J239" s="23"/>
      <c r="K239" s="23"/>
      <c r="L239" s="23"/>
      <c r="M239" s="31"/>
      <c r="N239" s="23"/>
      <c r="O239" s="23"/>
      <c r="P239" s="23"/>
      <c r="Q239" s="23"/>
      <c r="R239" s="23"/>
      <c r="S239" s="23"/>
      <c r="T239" s="23"/>
      <c r="Z239" s="39"/>
      <c r="AB239" s="39"/>
      <c r="AD239" s="39"/>
      <c r="AG239" s="74"/>
    </row>
    <row r="240" spans="1:34" s="14" customFormat="1" x14ac:dyDescent="0.3">
      <c r="A240" s="43"/>
      <c r="B240" s="11"/>
      <c r="C240" s="28"/>
      <c r="D240" s="11"/>
      <c r="E240" s="12"/>
      <c r="F240" s="13"/>
      <c r="G240" s="11"/>
      <c r="H240" s="23"/>
      <c r="I240" s="23"/>
      <c r="J240" s="23"/>
      <c r="K240" s="23"/>
      <c r="L240" s="23"/>
      <c r="M240" s="31"/>
      <c r="N240" s="23"/>
      <c r="O240" s="23"/>
      <c r="P240" s="23"/>
      <c r="Q240" s="23"/>
      <c r="R240" s="23"/>
      <c r="S240" s="23"/>
      <c r="T240" s="23"/>
      <c r="Z240" s="39"/>
      <c r="AB240" s="39"/>
      <c r="AD240" s="39"/>
      <c r="AG240" s="74"/>
    </row>
    <row r="241" spans="1:33" s="14" customFormat="1" x14ac:dyDescent="0.3">
      <c r="A241" s="43"/>
      <c r="B241" s="11"/>
      <c r="C241" s="28"/>
      <c r="D241" s="11"/>
      <c r="E241" s="12"/>
      <c r="F241" s="13"/>
      <c r="G241" s="11"/>
      <c r="H241" s="23"/>
      <c r="I241" s="23"/>
      <c r="J241" s="23"/>
      <c r="K241" s="23"/>
      <c r="L241" s="23"/>
      <c r="M241" s="31"/>
      <c r="N241" s="23"/>
      <c r="O241" s="23"/>
      <c r="P241" s="23"/>
      <c r="Q241" s="23"/>
      <c r="R241" s="23"/>
      <c r="S241" s="23"/>
      <c r="T241" s="23"/>
      <c r="Z241" s="39"/>
      <c r="AB241" s="39"/>
      <c r="AD241" s="39"/>
      <c r="AG241" s="74"/>
    </row>
    <row r="242" spans="1:33" s="14" customFormat="1" x14ac:dyDescent="0.3">
      <c r="A242" s="43"/>
      <c r="B242" s="11"/>
      <c r="C242" s="28"/>
      <c r="D242" s="11"/>
      <c r="E242" s="12"/>
      <c r="F242" s="13"/>
      <c r="G242" s="11"/>
      <c r="H242" s="23"/>
      <c r="I242" s="23"/>
      <c r="J242" s="23"/>
      <c r="K242" s="23"/>
      <c r="L242" s="23"/>
      <c r="M242" s="31"/>
      <c r="N242" s="23"/>
      <c r="O242" s="23"/>
      <c r="P242" s="23"/>
      <c r="Q242" s="23"/>
      <c r="R242" s="23"/>
      <c r="S242" s="23"/>
      <c r="T242" s="23"/>
      <c r="Z242" s="39"/>
      <c r="AB242" s="39"/>
      <c r="AD242" s="39"/>
      <c r="AG242" s="74"/>
    </row>
    <row r="243" spans="1:33" s="14" customFormat="1" x14ac:dyDescent="0.3">
      <c r="A243" s="43"/>
      <c r="B243" s="11"/>
      <c r="C243" s="28"/>
      <c r="D243" s="11"/>
      <c r="E243" s="12"/>
      <c r="F243" s="13"/>
      <c r="G243" s="11"/>
      <c r="H243" s="23"/>
      <c r="I243" s="23"/>
      <c r="J243" s="23"/>
      <c r="K243" s="23"/>
      <c r="L243" s="23"/>
      <c r="M243" s="31"/>
      <c r="N243" s="23"/>
      <c r="O243" s="23"/>
      <c r="P243" s="23"/>
      <c r="Q243" s="23"/>
      <c r="R243" s="23"/>
      <c r="S243" s="23"/>
      <c r="T243" s="23"/>
      <c r="Z243" s="39"/>
      <c r="AB243" s="39"/>
      <c r="AD243" s="39"/>
      <c r="AG243" s="74"/>
    </row>
    <row r="244" spans="1:33" s="14" customFormat="1" x14ac:dyDescent="0.3">
      <c r="A244" s="43"/>
      <c r="B244" s="11"/>
      <c r="C244" s="28"/>
      <c r="D244" s="11"/>
      <c r="E244" s="12"/>
      <c r="F244" s="13"/>
      <c r="G244" s="11"/>
      <c r="H244" s="23"/>
      <c r="I244" s="23"/>
      <c r="J244" s="23"/>
      <c r="K244" s="23"/>
      <c r="L244" s="23"/>
      <c r="M244" s="31"/>
      <c r="N244" s="23"/>
      <c r="O244" s="23"/>
      <c r="P244" s="23"/>
      <c r="Q244" s="23"/>
      <c r="R244" s="23"/>
      <c r="S244" s="23"/>
      <c r="T244" s="23"/>
      <c r="Z244" s="39"/>
      <c r="AB244" s="39"/>
      <c r="AD244" s="39"/>
      <c r="AG244" s="74"/>
    </row>
    <row r="245" spans="1:33" s="14" customFormat="1" x14ac:dyDescent="0.3">
      <c r="A245" s="43"/>
      <c r="B245" s="11"/>
      <c r="C245" s="28"/>
      <c r="D245" s="11"/>
      <c r="E245" s="12"/>
      <c r="F245" s="13"/>
      <c r="G245" s="11"/>
      <c r="H245" s="23"/>
      <c r="I245" s="23"/>
      <c r="J245" s="23"/>
      <c r="K245" s="23"/>
      <c r="L245" s="23"/>
      <c r="M245" s="31"/>
      <c r="N245" s="23"/>
      <c r="O245" s="23"/>
      <c r="P245" s="23"/>
      <c r="Q245" s="23"/>
      <c r="R245" s="23"/>
      <c r="S245" s="23"/>
      <c r="T245" s="23"/>
      <c r="Z245" s="39"/>
      <c r="AB245" s="39"/>
      <c r="AD245" s="39"/>
      <c r="AG245" s="74"/>
    </row>
    <row r="246" spans="1:33" s="14" customFormat="1" x14ac:dyDescent="0.3">
      <c r="A246" s="43"/>
      <c r="B246" s="11"/>
      <c r="C246" s="28"/>
      <c r="D246" s="11"/>
      <c r="E246" s="12"/>
      <c r="F246" s="13"/>
      <c r="G246" s="11"/>
      <c r="H246" s="23"/>
      <c r="I246" s="23"/>
      <c r="J246" s="23"/>
      <c r="K246" s="23"/>
      <c r="L246" s="23"/>
      <c r="M246" s="31"/>
      <c r="N246" s="23"/>
      <c r="O246" s="23"/>
      <c r="P246" s="23"/>
      <c r="Q246" s="23"/>
      <c r="R246" s="23"/>
      <c r="S246" s="23"/>
      <c r="T246" s="23"/>
      <c r="Z246" s="39"/>
      <c r="AB246" s="39"/>
      <c r="AD246" s="39"/>
      <c r="AG246" s="74"/>
    </row>
    <row r="247" spans="1:33" s="14" customFormat="1" x14ac:dyDescent="0.3">
      <c r="A247" s="43"/>
      <c r="B247" s="11"/>
      <c r="C247" s="28"/>
      <c r="D247" s="11"/>
      <c r="E247" s="12"/>
      <c r="F247" s="13"/>
      <c r="G247" s="11"/>
      <c r="H247" s="23"/>
      <c r="I247" s="23"/>
      <c r="J247" s="23"/>
      <c r="K247" s="23"/>
      <c r="L247" s="23"/>
      <c r="M247" s="31"/>
      <c r="N247" s="23"/>
      <c r="O247" s="23"/>
      <c r="P247" s="23"/>
      <c r="Q247" s="23"/>
      <c r="R247" s="23"/>
      <c r="S247" s="23"/>
      <c r="T247" s="23"/>
      <c r="Z247" s="39"/>
      <c r="AB247" s="39"/>
      <c r="AD247" s="39"/>
      <c r="AG247" s="74"/>
    </row>
    <row r="248" spans="1:33" s="14" customFormat="1" x14ac:dyDescent="0.3">
      <c r="A248" s="43"/>
      <c r="B248" s="11"/>
      <c r="C248" s="28"/>
      <c r="D248" s="11"/>
      <c r="E248" s="12"/>
      <c r="F248" s="13"/>
      <c r="G248" s="11"/>
      <c r="H248" s="23"/>
      <c r="I248" s="23"/>
      <c r="J248" s="23"/>
      <c r="K248" s="23"/>
      <c r="L248" s="23"/>
      <c r="M248" s="31"/>
      <c r="N248" s="23"/>
      <c r="O248" s="23"/>
      <c r="P248" s="23"/>
      <c r="Q248" s="23"/>
      <c r="R248" s="23"/>
      <c r="S248" s="23"/>
      <c r="T248" s="23"/>
      <c r="Z248" s="39"/>
      <c r="AB248" s="39"/>
      <c r="AD248" s="39"/>
      <c r="AG248" s="74"/>
    </row>
    <row r="249" spans="1:33" s="14" customFormat="1" x14ac:dyDescent="0.3">
      <c r="A249" s="43"/>
      <c r="B249" s="11"/>
      <c r="C249" s="28"/>
      <c r="D249" s="11"/>
      <c r="E249" s="12"/>
      <c r="F249" s="13"/>
      <c r="G249" s="11"/>
      <c r="H249" s="23"/>
      <c r="I249" s="23"/>
      <c r="J249" s="23"/>
      <c r="K249" s="23"/>
      <c r="L249" s="23"/>
      <c r="M249" s="31"/>
      <c r="N249" s="23"/>
      <c r="O249" s="23"/>
      <c r="P249" s="23"/>
      <c r="Q249" s="23"/>
      <c r="R249" s="23"/>
      <c r="S249" s="23"/>
      <c r="T249" s="23"/>
      <c r="Z249" s="39"/>
      <c r="AB249" s="39"/>
      <c r="AD249" s="39"/>
      <c r="AG249" s="74"/>
    </row>
    <row r="250" spans="1:33" s="14" customFormat="1" x14ac:dyDescent="0.3">
      <c r="A250" s="43"/>
      <c r="B250" s="11"/>
      <c r="C250" s="28"/>
      <c r="D250" s="11"/>
      <c r="E250" s="12"/>
      <c r="F250" s="13"/>
      <c r="G250" s="11"/>
      <c r="H250" s="23"/>
      <c r="I250" s="23"/>
      <c r="J250" s="23"/>
      <c r="K250" s="23"/>
      <c r="L250" s="23"/>
      <c r="M250" s="31"/>
      <c r="N250" s="23"/>
      <c r="O250" s="23"/>
      <c r="P250" s="23"/>
      <c r="Q250" s="23"/>
      <c r="R250" s="23"/>
      <c r="S250" s="23"/>
      <c r="T250" s="23"/>
      <c r="Z250" s="39"/>
      <c r="AB250" s="39"/>
      <c r="AD250" s="39"/>
      <c r="AG250" s="74"/>
    </row>
    <row r="251" spans="1:33" s="14" customFormat="1" x14ac:dyDescent="0.3">
      <c r="A251" s="43"/>
      <c r="B251" s="11"/>
      <c r="C251" s="28"/>
      <c r="D251" s="11"/>
      <c r="E251" s="12"/>
      <c r="F251" s="13"/>
      <c r="G251" s="11"/>
      <c r="H251" s="23"/>
      <c r="I251" s="23"/>
      <c r="J251" s="23"/>
      <c r="K251" s="23"/>
      <c r="L251" s="23"/>
      <c r="M251" s="31"/>
      <c r="N251" s="23"/>
      <c r="O251" s="23"/>
      <c r="P251" s="23"/>
      <c r="Q251" s="23"/>
      <c r="R251" s="23"/>
      <c r="S251" s="23"/>
      <c r="T251" s="23"/>
      <c r="Z251" s="39"/>
      <c r="AB251" s="39"/>
      <c r="AD251" s="39"/>
      <c r="AG251" s="74"/>
    </row>
    <row r="252" spans="1:33" s="14" customFormat="1" x14ac:dyDescent="0.3">
      <c r="A252" s="43"/>
      <c r="B252" s="11"/>
      <c r="C252" s="28"/>
      <c r="D252" s="11"/>
      <c r="E252" s="12"/>
      <c r="F252" s="13"/>
      <c r="G252" s="11"/>
      <c r="H252" s="23"/>
      <c r="I252" s="23"/>
      <c r="J252" s="23"/>
      <c r="K252" s="23"/>
      <c r="L252" s="23"/>
      <c r="M252" s="31"/>
      <c r="N252" s="23"/>
      <c r="O252" s="23"/>
      <c r="P252" s="23"/>
      <c r="Q252" s="23"/>
      <c r="R252" s="23"/>
      <c r="S252" s="23"/>
      <c r="T252" s="23"/>
      <c r="Z252" s="39"/>
      <c r="AB252" s="39"/>
      <c r="AD252" s="39"/>
      <c r="AG252" s="74"/>
    </row>
    <row r="253" spans="1:33" s="14" customFormat="1" x14ac:dyDescent="0.3">
      <c r="A253" s="43"/>
      <c r="B253" s="11"/>
      <c r="C253" s="28"/>
      <c r="D253" s="11"/>
      <c r="E253" s="12"/>
      <c r="F253" s="13"/>
      <c r="G253" s="11"/>
      <c r="H253" s="23"/>
      <c r="I253" s="23"/>
      <c r="J253" s="23"/>
      <c r="K253" s="23"/>
      <c r="L253" s="23"/>
      <c r="M253" s="31"/>
      <c r="N253" s="23"/>
      <c r="O253" s="23"/>
      <c r="P253" s="23"/>
      <c r="Q253" s="23"/>
      <c r="R253" s="23"/>
      <c r="S253" s="23"/>
      <c r="T253" s="23"/>
      <c r="Z253" s="39"/>
      <c r="AB253" s="39"/>
      <c r="AD253" s="39"/>
      <c r="AG253" s="74"/>
    </row>
    <row r="254" spans="1:33" s="14" customFormat="1" x14ac:dyDescent="0.3">
      <c r="A254" s="43"/>
      <c r="B254" s="11"/>
      <c r="C254" s="28"/>
      <c r="D254" s="11"/>
      <c r="E254" s="12"/>
      <c r="F254" s="13"/>
      <c r="G254" s="11"/>
      <c r="H254" s="23"/>
      <c r="I254" s="23"/>
      <c r="J254" s="23"/>
      <c r="K254" s="23"/>
      <c r="L254" s="23"/>
      <c r="M254" s="31"/>
      <c r="N254" s="23"/>
      <c r="O254" s="23"/>
      <c r="P254" s="23"/>
      <c r="Q254" s="23"/>
      <c r="R254" s="23"/>
      <c r="S254" s="23"/>
      <c r="T254" s="23"/>
      <c r="Z254" s="39"/>
      <c r="AB254" s="39"/>
      <c r="AD254" s="39"/>
      <c r="AG254" s="74"/>
    </row>
    <row r="255" spans="1:33" s="14" customFormat="1" x14ac:dyDescent="0.3">
      <c r="A255" s="43"/>
      <c r="B255" s="11"/>
      <c r="C255" s="28"/>
      <c r="D255" s="11"/>
      <c r="E255" s="12"/>
      <c r="F255" s="13"/>
      <c r="G255" s="11"/>
      <c r="H255" s="23"/>
      <c r="I255" s="23"/>
      <c r="J255" s="23"/>
      <c r="K255" s="23"/>
      <c r="L255" s="23"/>
      <c r="M255" s="31"/>
      <c r="N255" s="23"/>
      <c r="O255" s="23"/>
      <c r="P255" s="23"/>
      <c r="Q255" s="23"/>
      <c r="R255" s="23"/>
      <c r="S255" s="23"/>
      <c r="T255" s="23"/>
      <c r="Z255" s="39"/>
      <c r="AB255" s="39"/>
      <c r="AD255" s="39"/>
      <c r="AG255" s="74"/>
    </row>
    <row r="256" spans="1:33" s="14" customFormat="1" x14ac:dyDescent="0.3">
      <c r="A256" s="43"/>
      <c r="B256" s="11"/>
      <c r="C256" s="28"/>
      <c r="D256" s="11"/>
      <c r="E256" s="12"/>
      <c r="F256" s="13"/>
      <c r="G256" s="11"/>
      <c r="H256" s="23"/>
      <c r="I256" s="23"/>
      <c r="J256" s="23"/>
      <c r="K256" s="23"/>
      <c r="L256" s="23"/>
      <c r="M256" s="31"/>
      <c r="N256" s="23"/>
      <c r="O256" s="23"/>
      <c r="P256" s="23"/>
      <c r="Q256" s="23"/>
      <c r="R256" s="23"/>
      <c r="S256" s="23"/>
      <c r="T256" s="23"/>
      <c r="Z256" s="39"/>
      <c r="AB256" s="39"/>
      <c r="AD256" s="39"/>
      <c r="AG256" s="74"/>
    </row>
    <row r="257" spans="1:33" s="14" customFormat="1" x14ac:dyDescent="0.3">
      <c r="A257" s="43"/>
      <c r="B257" s="11"/>
      <c r="C257" s="28"/>
      <c r="D257" s="11"/>
      <c r="E257" s="12"/>
      <c r="F257" s="13"/>
      <c r="G257" s="11"/>
      <c r="H257" s="23"/>
      <c r="I257" s="23"/>
      <c r="J257" s="23"/>
      <c r="K257" s="23"/>
      <c r="L257" s="23"/>
      <c r="M257" s="31"/>
      <c r="N257" s="23"/>
      <c r="O257" s="23"/>
      <c r="P257" s="23"/>
      <c r="Q257" s="23"/>
      <c r="R257" s="23"/>
      <c r="S257" s="23"/>
      <c r="T257" s="23"/>
      <c r="Z257" s="39"/>
      <c r="AB257" s="39"/>
      <c r="AD257" s="39"/>
      <c r="AG257" s="74"/>
    </row>
    <row r="258" spans="1:33" s="14" customFormat="1" x14ac:dyDescent="0.3">
      <c r="A258" s="43"/>
      <c r="B258" s="11"/>
      <c r="C258" s="28"/>
      <c r="D258" s="11"/>
      <c r="E258" s="12"/>
      <c r="F258" s="13"/>
      <c r="G258" s="11"/>
      <c r="H258" s="23"/>
      <c r="I258" s="23"/>
      <c r="J258" s="23"/>
      <c r="K258" s="23"/>
      <c r="L258" s="23"/>
      <c r="M258" s="31"/>
      <c r="N258" s="23"/>
      <c r="O258" s="23"/>
      <c r="P258" s="23"/>
      <c r="Q258" s="23"/>
      <c r="R258" s="23"/>
      <c r="S258" s="23"/>
      <c r="T258" s="23"/>
      <c r="Z258" s="39"/>
      <c r="AB258" s="39"/>
      <c r="AD258" s="39"/>
      <c r="AG258" s="74"/>
    </row>
    <row r="259" spans="1:33" s="14" customFormat="1" x14ac:dyDescent="0.3">
      <c r="A259" s="43"/>
      <c r="B259" s="11"/>
      <c r="C259" s="28"/>
      <c r="D259" s="11"/>
      <c r="E259" s="12"/>
      <c r="F259" s="13"/>
      <c r="G259" s="11"/>
      <c r="H259" s="23"/>
      <c r="I259" s="23"/>
      <c r="J259" s="23"/>
      <c r="K259" s="23"/>
      <c r="L259" s="23"/>
      <c r="M259" s="31"/>
      <c r="N259" s="23"/>
      <c r="O259" s="23"/>
      <c r="P259" s="23"/>
      <c r="Q259" s="23"/>
      <c r="R259" s="23"/>
      <c r="S259" s="23"/>
      <c r="T259" s="23"/>
      <c r="Z259" s="39"/>
      <c r="AB259" s="39"/>
      <c r="AD259" s="39"/>
      <c r="AG259" s="74"/>
    </row>
    <row r="260" spans="1:33" s="14" customFormat="1" x14ac:dyDescent="0.3">
      <c r="A260" s="43"/>
      <c r="B260" s="11"/>
      <c r="C260" s="28"/>
      <c r="D260" s="11"/>
      <c r="E260" s="12"/>
      <c r="F260" s="13"/>
      <c r="G260" s="11"/>
      <c r="H260" s="23"/>
      <c r="I260" s="23"/>
      <c r="J260" s="23"/>
      <c r="K260" s="23"/>
      <c r="L260" s="23"/>
      <c r="M260" s="31"/>
      <c r="N260" s="23"/>
      <c r="O260" s="23"/>
      <c r="P260" s="23"/>
      <c r="Q260" s="23"/>
      <c r="R260" s="23"/>
      <c r="S260" s="23"/>
      <c r="T260" s="23"/>
      <c r="Z260" s="39"/>
      <c r="AB260" s="39"/>
      <c r="AD260" s="39"/>
      <c r="AG260" s="74"/>
    </row>
    <row r="261" spans="1:33" s="14" customFormat="1" x14ac:dyDescent="0.3">
      <c r="A261" s="43"/>
      <c r="B261" s="11"/>
      <c r="C261" s="28"/>
      <c r="D261" s="11"/>
      <c r="E261" s="12"/>
      <c r="F261" s="13"/>
      <c r="G261" s="11"/>
      <c r="H261" s="23"/>
      <c r="I261" s="23"/>
      <c r="J261" s="23"/>
      <c r="K261" s="23"/>
      <c r="L261" s="23"/>
      <c r="M261" s="31"/>
      <c r="N261" s="23"/>
      <c r="O261" s="23"/>
      <c r="P261" s="23"/>
      <c r="Q261" s="23"/>
      <c r="R261" s="23"/>
      <c r="S261" s="23"/>
      <c r="T261" s="23"/>
      <c r="Z261" s="39"/>
      <c r="AB261" s="39"/>
      <c r="AD261" s="39"/>
      <c r="AG261" s="74"/>
    </row>
    <row r="262" spans="1:33" s="14" customFormat="1" x14ac:dyDescent="0.3">
      <c r="A262" s="43"/>
      <c r="B262" s="11"/>
      <c r="C262" s="28"/>
      <c r="D262" s="11"/>
      <c r="E262" s="12"/>
      <c r="F262" s="13"/>
      <c r="G262" s="11"/>
      <c r="H262" s="23"/>
      <c r="I262" s="23"/>
      <c r="J262" s="23"/>
      <c r="K262" s="23"/>
      <c r="L262" s="23"/>
      <c r="M262" s="31"/>
      <c r="N262" s="23"/>
      <c r="O262" s="23"/>
      <c r="P262" s="23"/>
      <c r="Q262" s="23"/>
      <c r="R262" s="23"/>
      <c r="S262" s="23"/>
      <c r="T262" s="23"/>
      <c r="Z262" s="39"/>
      <c r="AB262" s="39"/>
      <c r="AD262" s="39"/>
      <c r="AG262" s="74"/>
    </row>
    <row r="263" spans="1:33" s="14" customFormat="1" x14ac:dyDescent="0.3">
      <c r="A263" s="43"/>
      <c r="B263" s="11"/>
      <c r="C263" s="28"/>
      <c r="D263" s="11"/>
      <c r="E263" s="12"/>
      <c r="F263" s="13"/>
      <c r="G263" s="11"/>
      <c r="H263" s="23"/>
      <c r="I263" s="23"/>
      <c r="J263" s="23"/>
      <c r="K263" s="23"/>
      <c r="L263" s="23"/>
      <c r="M263" s="31"/>
      <c r="N263" s="23"/>
      <c r="O263" s="23"/>
      <c r="P263" s="23"/>
      <c r="Q263" s="23"/>
      <c r="R263" s="23"/>
      <c r="S263" s="23"/>
      <c r="T263" s="23"/>
      <c r="Z263" s="39"/>
      <c r="AB263" s="39"/>
      <c r="AD263" s="39"/>
      <c r="AG263" s="74"/>
    </row>
    <row r="264" spans="1:33" s="14" customFormat="1" x14ac:dyDescent="0.3">
      <c r="A264" s="43"/>
      <c r="B264" s="11"/>
      <c r="C264" s="28"/>
      <c r="D264" s="11"/>
      <c r="E264" s="12"/>
      <c r="F264" s="13"/>
      <c r="G264" s="11"/>
      <c r="H264" s="23"/>
      <c r="I264" s="23"/>
      <c r="J264" s="23"/>
      <c r="K264" s="23"/>
      <c r="L264" s="23"/>
      <c r="M264" s="31"/>
      <c r="N264" s="23"/>
      <c r="O264" s="23"/>
      <c r="P264" s="23"/>
      <c r="Q264" s="23"/>
      <c r="R264" s="23"/>
      <c r="S264" s="23"/>
      <c r="T264" s="23"/>
      <c r="Z264" s="39"/>
      <c r="AB264" s="39"/>
      <c r="AD264" s="39"/>
      <c r="AG264" s="74"/>
    </row>
    <row r="265" spans="1:33" s="14" customFormat="1" x14ac:dyDescent="0.3">
      <c r="A265" s="43"/>
      <c r="B265" s="11"/>
      <c r="C265" s="28"/>
      <c r="D265" s="11"/>
      <c r="E265" s="12"/>
      <c r="F265" s="13"/>
      <c r="G265" s="11"/>
      <c r="H265" s="23"/>
      <c r="I265" s="23"/>
      <c r="J265" s="23"/>
      <c r="K265" s="23"/>
      <c r="L265" s="23"/>
      <c r="M265" s="31"/>
      <c r="N265" s="23"/>
      <c r="O265" s="23"/>
      <c r="P265" s="23"/>
      <c r="Q265" s="23"/>
      <c r="R265" s="23"/>
      <c r="S265" s="23"/>
      <c r="T265" s="23"/>
      <c r="Z265" s="39"/>
      <c r="AB265" s="39"/>
      <c r="AD265" s="39"/>
      <c r="AG265" s="74"/>
    </row>
    <row r="266" spans="1:33" s="14" customFormat="1" x14ac:dyDescent="0.3">
      <c r="A266" s="43"/>
      <c r="B266" s="11"/>
      <c r="C266" s="28"/>
      <c r="D266" s="11"/>
      <c r="E266" s="12"/>
      <c r="F266" s="13"/>
      <c r="G266" s="11"/>
      <c r="H266" s="23"/>
      <c r="I266" s="23"/>
      <c r="J266" s="23"/>
      <c r="K266" s="23"/>
      <c r="L266" s="23"/>
      <c r="M266" s="31"/>
      <c r="N266" s="23"/>
      <c r="O266" s="23"/>
      <c r="P266" s="23"/>
      <c r="Q266" s="23"/>
      <c r="R266" s="23"/>
      <c r="S266" s="23"/>
      <c r="T266" s="23"/>
      <c r="Z266" s="39"/>
      <c r="AB266" s="39"/>
      <c r="AD266" s="39"/>
      <c r="AG266" s="74"/>
    </row>
    <row r="267" spans="1:33" s="14" customFormat="1" x14ac:dyDescent="0.3">
      <c r="A267" s="43"/>
      <c r="B267" s="11"/>
      <c r="C267" s="28"/>
      <c r="D267" s="11"/>
      <c r="E267" s="12"/>
      <c r="F267" s="13"/>
      <c r="G267" s="11"/>
      <c r="H267" s="23"/>
      <c r="I267" s="23"/>
      <c r="J267" s="23"/>
      <c r="K267" s="23"/>
      <c r="L267" s="23"/>
      <c r="M267" s="31"/>
      <c r="N267" s="23"/>
      <c r="O267" s="23"/>
      <c r="P267" s="23"/>
      <c r="Q267" s="23"/>
      <c r="R267" s="23"/>
      <c r="S267" s="23"/>
      <c r="T267" s="23"/>
      <c r="Z267" s="39"/>
      <c r="AB267" s="39"/>
      <c r="AD267" s="39"/>
      <c r="AG267" s="74"/>
    </row>
    <row r="268" spans="1:33" s="14" customFormat="1" x14ac:dyDescent="0.3">
      <c r="A268" s="43"/>
      <c r="B268" s="11"/>
      <c r="C268" s="28"/>
      <c r="D268" s="11"/>
      <c r="E268" s="12"/>
      <c r="F268" s="13"/>
      <c r="G268" s="11"/>
      <c r="H268" s="23"/>
      <c r="I268" s="23"/>
      <c r="J268" s="23"/>
      <c r="K268" s="23"/>
      <c r="L268" s="23"/>
      <c r="M268" s="31"/>
      <c r="N268" s="23"/>
      <c r="O268" s="23"/>
      <c r="P268" s="23"/>
      <c r="Q268" s="23"/>
      <c r="R268" s="23"/>
      <c r="S268" s="23"/>
      <c r="T268" s="23"/>
      <c r="Z268" s="39"/>
      <c r="AB268" s="39"/>
      <c r="AD268" s="39"/>
      <c r="AG268" s="74"/>
    </row>
    <row r="269" spans="1:33" s="14" customFormat="1" x14ac:dyDescent="0.3">
      <c r="A269" s="43"/>
      <c r="B269" s="11"/>
      <c r="C269" s="28"/>
      <c r="D269" s="11"/>
      <c r="E269" s="12"/>
      <c r="F269" s="13"/>
      <c r="G269" s="11"/>
      <c r="H269" s="23"/>
      <c r="I269" s="23"/>
      <c r="J269" s="23"/>
      <c r="K269" s="23"/>
      <c r="L269" s="23"/>
      <c r="M269" s="31"/>
      <c r="N269" s="23"/>
      <c r="O269" s="23"/>
      <c r="P269" s="23"/>
      <c r="Q269" s="23"/>
      <c r="R269" s="23"/>
      <c r="S269" s="23"/>
      <c r="T269" s="23"/>
      <c r="Z269" s="39"/>
      <c r="AB269" s="39"/>
      <c r="AD269" s="39"/>
      <c r="AG269" s="74"/>
    </row>
    <row r="270" spans="1:33" s="14" customFormat="1" x14ac:dyDescent="0.3">
      <c r="A270" s="43"/>
      <c r="B270" s="11"/>
      <c r="C270" s="28"/>
      <c r="D270" s="11"/>
      <c r="E270" s="12"/>
      <c r="F270" s="13"/>
      <c r="G270" s="11"/>
      <c r="H270" s="23"/>
      <c r="I270" s="23"/>
      <c r="J270" s="23"/>
      <c r="K270" s="23"/>
      <c r="L270" s="23"/>
      <c r="M270" s="31"/>
      <c r="N270" s="23"/>
      <c r="O270" s="23"/>
      <c r="P270" s="23"/>
      <c r="Q270" s="23"/>
      <c r="R270" s="23"/>
      <c r="S270" s="23"/>
      <c r="T270" s="23"/>
      <c r="Z270" s="39"/>
      <c r="AB270" s="39"/>
      <c r="AD270" s="39"/>
      <c r="AG270" s="74"/>
    </row>
    <row r="271" spans="1:33" s="14" customFormat="1" x14ac:dyDescent="0.3">
      <c r="A271" s="43"/>
      <c r="B271" s="11"/>
      <c r="C271" s="28"/>
      <c r="D271" s="11"/>
      <c r="E271" s="12"/>
      <c r="F271" s="13"/>
      <c r="G271" s="11"/>
      <c r="H271" s="23"/>
      <c r="I271" s="23"/>
      <c r="J271" s="23"/>
      <c r="K271" s="23"/>
      <c r="L271" s="23"/>
      <c r="M271" s="31"/>
      <c r="N271" s="23"/>
      <c r="O271" s="23"/>
      <c r="P271" s="23"/>
      <c r="Q271" s="23"/>
      <c r="R271" s="23"/>
      <c r="S271" s="23"/>
      <c r="T271" s="23"/>
      <c r="Z271" s="39"/>
      <c r="AB271" s="39"/>
      <c r="AD271" s="39"/>
      <c r="AG271" s="74"/>
    </row>
    <row r="272" spans="1:33" s="14" customFormat="1" x14ac:dyDescent="0.3">
      <c r="A272" s="43"/>
      <c r="B272" s="11"/>
      <c r="C272" s="28"/>
      <c r="D272" s="11"/>
      <c r="E272" s="12"/>
      <c r="F272" s="13"/>
      <c r="G272" s="11"/>
      <c r="H272" s="23"/>
      <c r="I272" s="23"/>
      <c r="J272" s="23"/>
      <c r="K272" s="23"/>
      <c r="L272" s="23"/>
      <c r="M272" s="31"/>
      <c r="N272" s="23"/>
      <c r="O272" s="23"/>
      <c r="P272" s="23"/>
      <c r="Q272" s="23"/>
      <c r="R272" s="23"/>
      <c r="S272" s="23"/>
      <c r="T272" s="23"/>
      <c r="Z272" s="39"/>
      <c r="AB272" s="39"/>
      <c r="AD272" s="39"/>
      <c r="AG272" s="74"/>
    </row>
    <row r="273" spans="1:33" s="14" customFormat="1" x14ac:dyDescent="0.3">
      <c r="A273" s="43"/>
      <c r="B273" s="11"/>
      <c r="C273" s="28"/>
      <c r="D273" s="11"/>
      <c r="E273" s="12"/>
      <c r="F273" s="13"/>
      <c r="G273" s="11"/>
      <c r="H273" s="23"/>
      <c r="I273" s="23"/>
      <c r="J273" s="23"/>
      <c r="K273" s="23"/>
      <c r="L273" s="23"/>
      <c r="M273" s="31"/>
      <c r="N273" s="23"/>
      <c r="O273" s="23"/>
      <c r="P273" s="23"/>
      <c r="Q273" s="23"/>
      <c r="R273" s="23"/>
      <c r="S273" s="23"/>
      <c r="T273" s="23"/>
      <c r="Z273" s="39"/>
      <c r="AB273" s="39"/>
      <c r="AD273" s="39"/>
      <c r="AG273" s="74"/>
    </row>
    <row r="274" spans="1:33" s="14" customFormat="1" x14ac:dyDescent="0.3">
      <c r="A274" s="43"/>
      <c r="B274" s="11"/>
      <c r="C274" s="28"/>
      <c r="D274" s="11"/>
      <c r="E274" s="12"/>
      <c r="F274" s="13"/>
      <c r="G274" s="11"/>
      <c r="H274" s="23"/>
      <c r="I274" s="23"/>
      <c r="J274" s="23"/>
      <c r="K274" s="23"/>
      <c r="L274" s="23"/>
      <c r="M274" s="31"/>
      <c r="N274" s="23"/>
      <c r="O274" s="23"/>
      <c r="P274" s="23"/>
      <c r="Q274" s="23"/>
      <c r="R274" s="23"/>
      <c r="S274" s="23"/>
      <c r="T274" s="23"/>
      <c r="Z274" s="39"/>
      <c r="AB274" s="39"/>
      <c r="AD274" s="39"/>
      <c r="AG274" s="74"/>
    </row>
    <row r="275" spans="1:33" s="14" customFormat="1" x14ac:dyDescent="0.3">
      <c r="A275" s="43"/>
      <c r="B275" s="11"/>
      <c r="C275" s="28"/>
      <c r="D275" s="11"/>
      <c r="E275" s="12"/>
      <c r="F275" s="13"/>
      <c r="G275" s="11"/>
      <c r="H275" s="23"/>
      <c r="I275" s="23"/>
      <c r="J275" s="23"/>
      <c r="K275" s="23"/>
      <c r="L275" s="23"/>
      <c r="M275" s="31"/>
      <c r="N275" s="23"/>
      <c r="O275" s="23"/>
      <c r="P275" s="23"/>
      <c r="Q275" s="23"/>
      <c r="R275" s="23"/>
      <c r="S275" s="23"/>
      <c r="T275" s="23"/>
      <c r="Z275" s="39"/>
      <c r="AB275" s="39"/>
      <c r="AD275" s="39"/>
      <c r="AG275" s="74"/>
    </row>
    <row r="276" spans="1:33" s="14" customFormat="1" x14ac:dyDescent="0.3">
      <c r="A276" s="43"/>
      <c r="B276" s="11"/>
      <c r="C276" s="28"/>
      <c r="D276" s="11"/>
      <c r="E276" s="12"/>
      <c r="F276" s="13"/>
      <c r="G276" s="11"/>
      <c r="H276" s="23"/>
      <c r="I276" s="23"/>
      <c r="J276" s="23"/>
      <c r="K276" s="23"/>
      <c r="L276" s="23"/>
      <c r="M276" s="31"/>
      <c r="N276" s="23"/>
      <c r="O276" s="23"/>
      <c r="P276" s="23"/>
      <c r="Q276" s="23"/>
      <c r="R276" s="23"/>
      <c r="S276" s="23"/>
      <c r="T276" s="23"/>
      <c r="Z276" s="39"/>
      <c r="AB276" s="39"/>
      <c r="AD276" s="39"/>
      <c r="AG276" s="74"/>
    </row>
    <row r="277" spans="1:33" s="14" customFormat="1" x14ac:dyDescent="0.3">
      <c r="A277" s="43"/>
      <c r="B277" s="11"/>
      <c r="C277" s="28"/>
      <c r="D277" s="11"/>
      <c r="E277" s="12"/>
      <c r="F277" s="13"/>
      <c r="G277" s="11"/>
      <c r="H277" s="23"/>
      <c r="I277" s="23"/>
      <c r="J277" s="23"/>
      <c r="K277" s="23"/>
      <c r="L277" s="23"/>
      <c r="M277" s="31"/>
      <c r="N277" s="23"/>
      <c r="O277" s="23"/>
      <c r="P277" s="23"/>
      <c r="Q277" s="23"/>
      <c r="R277" s="23"/>
      <c r="S277" s="23"/>
      <c r="T277" s="23"/>
      <c r="Z277" s="39"/>
      <c r="AB277" s="39"/>
      <c r="AD277" s="39"/>
      <c r="AG277" s="74"/>
    </row>
    <row r="278" spans="1:33" s="14" customFormat="1" x14ac:dyDescent="0.3">
      <c r="A278" s="43"/>
      <c r="B278" s="11"/>
      <c r="C278" s="28"/>
      <c r="D278" s="11"/>
      <c r="E278" s="12"/>
      <c r="F278" s="13"/>
      <c r="G278" s="11"/>
      <c r="H278" s="23"/>
      <c r="I278" s="23"/>
      <c r="J278" s="23"/>
      <c r="K278" s="23"/>
      <c r="L278" s="23"/>
      <c r="M278" s="31"/>
      <c r="N278" s="23"/>
      <c r="O278" s="23"/>
      <c r="P278" s="23"/>
      <c r="Q278" s="23"/>
      <c r="R278" s="23"/>
      <c r="S278" s="23"/>
      <c r="T278" s="23"/>
      <c r="Z278" s="39"/>
      <c r="AB278" s="39"/>
      <c r="AD278" s="39"/>
      <c r="AG278" s="74"/>
    </row>
    <row r="279" spans="1:33" s="14" customFormat="1" x14ac:dyDescent="0.3">
      <c r="A279" s="43"/>
      <c r="B279" s="11"/>
      <c r="C279" s="28"/>
      <c r="D279" s="11"/>
      <c r="E279" s="12"/>
      <c r="F279" s="13"/>
      <c r="G279" s="11"/>
      <c r="H279" s="23"/>
      <c r="I279" s="23"/>
      <c r="J279" s="23"/>
      <c r="K279" s="23"/>
      <c r="L279" s="23"/>
      <c r="M279" s="31"/>
      <c r="N279" s="23"/>
      <c r="O279" s="23"/>
      <c r="P279" s="23"/>
      <c r="Q279" s="23"/>
      <c r="R279" s="23"/>
      <c r="S279" s="23"/>
      <c r="T279" s="23"/>
      <c r="Z279" s="39"/>
      <c r="AB279" s="39"/>
      <c r="AD279" s="39"/>
      <c r="AG279" s="74"/>
    </row>
    <row r="280" spans="1:33" s="14" customFormat="1" x14ac:dyDescent="0.3">
      <c r="A280" s="43"/>
      <c r="B280" s="11"/>
      <c r="C280" s="28"/>
      <c r="D280" s="11"/>
      <c r="E280" s="12"/>
      <c r="F280" s="13"/>
      <c r="G280" s="11"/>
      <c r="H280" s="23"/>
      <c r="I280" s="23"/>
      <c r="J280" s="23"/>
      <c r="K280" s="23"/>
      <c r="L280" s="23"/>
      <c r="M280" s="31"/>
      <c r="N280" s="23"/>
      <c r="O280" s="23"/>
      <c r="P280" s="23"/>
      <c r="Q280" s="23"/>
      <c r="R280" s="23"/>
      <c r="S280" s="23"/>
      <c r="T280" s="23"/>
      <c r="Z280" s="39"/>
      <c r="AB280" s="39"/>
      <c r="AD280" s="39"/>
      <c r="AG280" s="74"/>
    </row>
    <row r="281" spans="1:33" s="14" customFormat="1" x14ac:dyDescent="0.3">
      <c r="A281" s="43"/>
      <c r="B281" s="11"/>
      <c r="C281" s="28"/>
      <c r="D281" s="11"/>
      <c r="E281" s="12"/>
      <c r="F281" s="13"/>
      <c r="G281" s="11"/>
      <c r="H281" s="23"/>
      <c r="I281" s="23"/>
      <c r="J281" s="23"/>
      <c r="K281" s="23"/>
      <c r="L281" s="23"/>
      <c r="M281" s="31"/>
      <c r="N281" s="23"/>
      <c r="O281" s="23"/>
      <c r="P281" s="23"/>
      <c r="Q281" s="23"/>
      <c r="R281" s="23"/>
      <c r="S281" s="23"/>
      <c r="T281" s="23"/>
      <c r="Z281" s="39"/>
      <c r="AB281" s="39"/>
      <c r="AD281" s="39"/>
      <c r="AG281" s="74"/>
    </row>
    <row r="282" spans="1:33" s="14" customFormat="1" x14ac:dyDescent="0.3">
      <c r="A282" s="43"/>
      <c r="B282" s="11"/>
      <c r="C282" s="28"/>
      <c r="D282" s="11"/>
      <c r="E282" s="12"/>
      <c r="F282" s="13"/>
      <c r="G282" s="11"/>
      <c r="H282" s="23"/>
      <c r="I282" s="23"/>
      <c r="J282" s="23"/>
      <c r="K282" s="23"/>
      <c r="L282" s="23"/>
      <c r="M282" s="31"/>
      <c r="N282" s="23"/>
      <c r="O282" s="23"/>
      <c r="P282" s="23"/>
      <c r="Q282" s="23"/>
      <c r="R282" s="23"/>
      <c r="S282" s="23"/>
      <c r="T282" s="23"/>
      <c r="Z282" s="39"/>
      <c r="AB282" s="39"/>
      <c r="AD282" s="39"/>
      <c r="AG282" s="74"/>
    </row>
    <row r="283" spans="1:33" s="14" customFormat="1" x14ac:dyDescent="0.3">
      <c r="A283" s="43"/>
      <c r="B283" s="11"/>
      <c r="C283" s="28"/>
      <c r="D283" s="11"/>
      <c r="E283" s="12"/>
      <c r="F283" s="13"/>
      <c r="G283" s="11"/>
      <c r="H283" s="23"/>
      <c r="I283" s="23"/>
      <c r="J283" s="23"/>
      <c r="K283" s="23"/>
      <c r="L283" s="23"/>
      <c r="M283" s="31"/>
      <c r="N283" s="23"/>
      <c r="O283" s="23"/>
      <c r="P283" s="23"/>
      <c r="Q283" s="23"/>
      <c r="R283" s="23"/>
      <c r="S283" s="23"/>
      <c r="T283" s="23"/>
      <c r="Z283" s="39"/>
      <c r="AB283" s="39"/>
      <c r="AD283" s="39"/>
      <c r="AG283" s="74"/>
    </row>
    <row r="284" spans="1:33" s="14" customFormat="1" x14ac:dyDescent="0.3">
      <c r="A284" s="43"/>
      <c r="B284" s="11"/>
      <c r="C284" s="28"/>
      <c r="D284" s="11"/>
      <c r="E284" s="12"/>
      <c r="F284" s="13"/>
      <c r="G284" s="11"/>
      <c r="H284" s="23"/>
      <c r="I284" s="23"/>
      <c r="J284" s="23"/>
      <c r="K284" s="23"/>
      <c r="L284" s="23"/>
      <c r="M284" s="31"/>
      <c r="N284" s="23"/>
      <c r="O284" s="23"/>
      <c r="P284" s="23"/>
      <c r="Q284" s="23"/>
      <c r="R284" s="23"/>
      <c r="S284" s="23"/>
      <c r="T284" s="23"/>
      <c r="Z284" s="39"/>
      <c r="AB284" s="39"/>
      <c r="AD284" s="39"/>
      <c r="AG284" s="74"/>
    </row>
    <row r="285" spans="1:33" s="14" customFormat="1" x14ac:dyDescent="0.3">
      <c r="A285" s="43"/>
      <c r="B285" s="11"/>
      <c r="C285" s="28"/>
      <c r="D285" s="11"/>
      <c r="E285" s="12"/>
      <c r="F285" s="13"/>
      <c r="G285" s="11"/>
      <c r="H285" s="23"/>
      <c r="I285" s="23"/>
      <c r="J285" s="23"/>
      <c r="K285" s="23"/>
      <c r="L285" s="23"/>
      <c r="M285" s="31"/>
      <c r="N285" s="23"/>
      <c r="O285" s="23"/>
      <c r="P285" s="23"/>
      <c r="Q285" s="23"/>
      <c r="R285" s="23"/>
      <c r="S285" s="23"/>
      <c r="T285" s="23"/>
      <c r="Z285" s="39"/>
      <c r="AB285" s="39"/>
      <c r="AD285" s="39"/>
      <c r="AG285" s="74"/>
    </row>
    <row r="286" spans="1:33" s="14" customFormat="1" x14ac:dyDescent="0.3">
      <c r="A286" s="43"/>
      <c r="B286" s="11"/>
      <c r="C286" s="28"/>
      <c r="D286" s="11"/>
      <c r="E286" s="12"/>
      <c r="F286" s="13"/>
      <c r="G286" s="11"/>
      <c r="H286" s="23"/>
      <c r="I286" s="23"/>
      <c r="J286" s="23"/>
      <c r="K286" s="23"/>
      <c r="L286" s="23"/>
      <c r="M286" s="31"/>
      <c r="N286" s="23"/>
      <c r="O286" s="23"/>
      <c r="P286" s="23"/>
      <c r="Q286" s="23"/>
      <c r="R286" s="23"/>
      <c r="S286" s="23"/>
      <c r="T286" s="23"/>
      <c r="Z286" s="39"/>
      <c r="AB286" s="39"/>
      <c r="AD286" s="39"/>
      <c r="AG286" s="74"/>
    </row>
    <row r="287" spans="1:33" s="14" customFormat="1" x14ac:dyDescent="0.3">
      <c r="A287" s="43"/>
      <c r="B287" s="11"/>
      <c r="C287" s="28"/>
      <c r="D287" s="11"/>
      <c r="E287" s="12"/>
      <c r="F287" s="13"/>
      <c r="G287" s="11"/>
      <c r="H287" s="23"/>
      <c r="I287" s="23"/>
      <c r="J287" s="23"/>
      <c r="K287" s="23"/>
      <c r="L287" s="23"/>
      <c r="M287" s="31"/>
      <c r="N287" s="23"/>
      <c r="O287" s="23"/>
      <c r="P287" s="23"/>
      <c r="Q287" s="23"/>
      <c r="R287" s="23"/>
      <c r="S287" s="23"/>
      <c r="T287" s="23"/>
      <c r="Z287" s="39"/>
      <c r="AB287" s="39"/>
      <c r="AD287" s="39"/>
      <c r="AG287" s="74"/>
    </row>
    <row r="288" spans="1:33" s="14" customFormat="1" x14ac:dyDescent="0.3">
      <c r="A288" s="43"/>
      <c r="B288" s="11"/>
      <c r="C288" s="28"/>
      <c r="D288" s="11"/>
      <c r="E288" s="12"/>
      <c r="F288" s="13"/>
      <c r="G288" s="11"/>
      <c r="H288" s="23"/>
      <c r="I288" s="23"/>
      <c r="J288" s="23"/>
      <c r="K288" s="23"/>
      <c r="L288" s="23"/>
      <c r="M288" s="31"/>
      <c r="N288" s="23"/>
      <c r="O288" s="23"/>
      <c r="P288" s="23"/>
      <c r="Q288" s="23"/>
      <c r="R288" s="23"/>
      <c r="S288" s="23"/>
      <c r="T288" s="23"/>
      <c r="Z288" s="39"/>
      <c r="AB288" s="39"/>
      <c r="AD288" s="39"/>
      <c r="AG288" s="74"/>
    </row>
    <row r="289" spans="1:33" s="14" customFormat="1" x14ac:dyDescent="0.3">
      <c r="A289" s="43"/>
      <c r="B289" s="11"/>
      <c r="C289" s="28"/>
      <c r="D289" s="11"/>
      <c r="E289" s="12"/>
      <c r="F289" s="13"/>
      <c r="G289" s="11"/>
      <c r="H289" s="23"/>
      <c r="I289" s="23"/>
      <c r="J289" s="23"/>
      <c r="K289" s="23"/>
      <c r="L289" s="23"/>
      <c r="M289" s="31"/>
      <c r="N289" s="23"/>
      <c r="O289" s="23"/>
      <c r="P289" s="23"/>
      <c r="Q289" s="23"/>
      <c r="R289" s="23"/>
      <c r="S289" s="23"/>
      <c r="T289" s="23"/>
      <c r="Z289" s="39"/>
      <c r="AB289" s="39"/>
      <c r="AD289" s="39"/>
      <c r="AG289" s="74"/>
    </row>
    <row r="290" spans="1:33" s="14" customFormat="1" x14ac:dyDescent="0.3">
      <c r="A290" s="43"/>
      <c r="B290" s="11"/>
      <c r="C290" s="28"/>
      <c r="D290" s="11"/>
      <c r="E290" s="12"/>
      <c r="F290" s="13"/>
      <c r="G290" s="11"/>
      <c r="H290" s="23"/>
      <c r="I290" s="23"/>
      <c r="J290" s="23"/>
      <c r="K290" s="23"/>
      <c r="L290" s="23"/>
      <c r="M290" s="31"/>
      <c r="N290" s="23"/>
      <c r="O290" s="23"/>
      <c r="P290" s="23"/>
      <c r="Q290" s="23"/>
      <c r="R290" s="23"/>
      <c r="S290" s="23"/>
      <c r="T290" s="23"/>
      <c r="Z290" s="39"/>
      <c r="AB290" s="39"/>
      <c r="AD290" s="39"/>
      <c r="AG290" s="74"/>
    </row>
    <row r="291" spans="1:33" s="14" customFormat="1" x14ac:dyDescent="0.3">
      <c r="A291" s="43"/>
      <c r="B291" s="11"/>
      <c r="C291" s="28"/>
      <c r="D291" s="11"/>
      <c r="E291" s="12"/>
      <c r="F291" s="13"/>
      <c r="G291" s="11"/>
      <c r="H291" s="23"/>
      <c r="I291" s="23"/>
      <c r="J291" s="23"/>
      <c r="K291" s="23"/>
      <c r="L291" s="23"/>
      <c r="M291" s="31"/>
      <c r="N291" s="23"/>
      <c r="O291" s="23"/>
      <c r="P291" s="23"/>
      <c r="Q291" s="23"/>
      <c r="R291" s="23"/>
      <c r="S291" s="23"/>
      <c r="T291" s="23"/>
      <c r="Z291" s="39"/>
      <c r="AB291" s="39"/>
      <c r="AD291" s="39"/>
      <c r="AG291" s="74"/>
    </row>
    <row r="292" spans="1:33" s="14" customFormat="1" x14ac:dyDescent="0.3">
      <c r="A292" s="43"/>
      <c r="B292" s="11"/>
      <c r="C292" s="28"/>
      <c r="D292" s="11"/>
      <c r="E292" s="12"/>
      <c r="F292" s="13"/>
      <c r="G292" s="11"/>
      <c r="H292" s="23"/>
      <c r="I292" s="23"/>
      <c r="J292" s="23"/>
      <c r="K292" s="23"/>
      <c r="L292" s="23"/>
      <c r="M292" s="31"/>
      <c r="N292" s="23"/>
      <c r="O292" s="23"/>
      <c r="P292" s="23"/>
      <c r="Q292" s="23"/>
      <c r="R292" s="23"/>
      <c r="S292" s="23"/>
      <c r="T292" s="23"/>
      <c r="Z292" s="39"/>
      <c r="AB292" s="39"/>
      <c r="AD292" s="39"/>
      <c r="AG292" s="74"/>
    </row>
    <row r="293" spans="1:33" s="14" customFormat="1" x14ac:dyDescent="0.3">
      <c r="A293" s="43"/>
      <c r="B293" s="11"/>
      <c r="C293" s="28"/>
      <c r="D293" s="11"/>
      <c r="E293" s="12"/>
      <c r="F293" s="13"/>
      <c r="G293" s="11"/>
      <c r="H293" s="23"/>
      <c r="I293" s="23"/>
      <c r="J293" s="23"/>
      <c r="K293" s="23"/>
      <c r="L293" s="23"/>
      <c r="M293" s="31"/>
      <c r="N293" s="23"/>
      <c r="O293" s="23"/>
      <c r="P293" s="23"/>
      <c r="Q293" s="23"/>
      <c r="R293" s="23"/>
      <c r="S293" s="23"/>
      <c r="T293" s="23"/>
      <c r="Z293" s="39"/>
      <c r="AB293" s="39"/>
      <c r="AD293" s="39"/>
      <c r="AG293" s="74"/>
    </row>
    <row r="294" spans="1:33" s="14" customFormat="1" x14ac:dyDescent="0.3">
      <c r="A294" s="43"/>
      <c r="B294" s="11"/>
      <c r="C294" s="28"/>
      <c r="D294" s="11"/>
      <c r="E294" s="12"/>
      <c r="F294" s="13"/>
      <c r="G294" s="11"/>
      <c r="H294" s="23"/>
      <c r="I294" s="23"/>
      <c r="J294" s="23"/>
      <c r="K294" s="23"/>
      <c r="L294" s="23"/>
      <c r="M294" s="31"/>
      <c r="N294" s="23"/>
      <c r="O294" s="23"/>
      <c r="P294" s="23"/>
      <c r="Q294" s="23"/>
      <c r="R294" s="23"/>
      <c r="S294" s="23"/>
      <c r="T294" s="23"/>
      <c r="Z294" s="39"/>
      <c r="AB294" s="39"/>
      <c r="AD294" s="39"/>
      <c r="AG294" s="74"/>
    </row>
    <row r="295" spans="1:33" s="14" customFormat="1" x14ac:dyDescent="0.3">
      <c r="A295" s="43"/>
      <c r="B295" s="11"/>
      <c r="C295" s="28"/>
      <c r="D295" s="11"/>
      <c r="E295" s="12"/>
      <c r="F295" s="13"/>
      <c r="G295" s="11"/>
      <c r="H295" s="23"/>
      <c r="I295" s="23"/>
      <c r="J295" s="23"/>
      <c r="K295" s="23"/>
      <c r="L295" s="23"/>
      <c r="M295" s="31"/>
      <c r="N295" s="23"/>
      <c r="O295" s="23"/>
      <c r="P295" s="23"/>
      <c r="Q295" s="23"/>
      <c r="R295" s="23"/>
      <c r="S295" s="23"/>
      <c r="T295" s="23"/>
      <c r="Z295" s="39"/>
      <c r="AB295" s="39"/>
      <c r="AD295" s="39"/>
      <c r="AG295" s="74"/>
    </row>
    <row r="296" spans="1:33" s="14" customFormat="1" x14ac:dyDescent="0.3">
      <c r="A296" s="43"/>
      <c r="B296" s="11"/>
      <c r="C296" s="28"/>
      <c r="D296" s="11"/>
      <c r="E296" s="12"/>
      <c r="F296" s="13"/>
      <c r="G296" s="11"/>
      <c r="H296" s="23"/>
      <c r="I296" s="23"/>
      <c r="J296" s="23"/>
      <c r="K296" s="23"/>
      <c r="L296" s="23"/>
      <c r="M296" s="31"/>
      <c r="N296" s="23"/>
      <c r="O296" s="23"/>
      <c r="P296" s="23"/>
      <c r="Q296" s="23"/>
      <c r="R296" s="23"/>
      <c r="S296" s="23"/>
      <c r="T296" s="23"/>
      <c r="Z296" s="39"/>
      <c r="AB296" s="39"/>
      <c r="AD296" s="39"/>
      <c r="AG296" s="74"/>
    </row>
    <row r="297" spans="1:33" s="14" customFormat="1" x14ac:dyDescent="0.3">
      <c r="A297" s="43"/>
      <c r="B297" s="11"/>
      <c r="C297" s="28"/>
      <c r="D297" s="11"/>
      <c r="E297" s="12"/>
      <c r="F297" s="13"/>
      <c r="G297" s="11"/>
      <c r="H297" s="23"/>
      <c r="I297" s="23"/>
      <c r="J297" s="23"/>
      <c r="K297" s="23"/>
      <c r="L297" s="23"/>
      <c r="M297" s="31"/>
      <c r="N297" s="23"/>
      <c r="O297" s="23"/>
      <c r="P297" s="23"/>
      <c r="Q297" s="23"/>
      <c r="R297" s="23"/>
      <c r="S297" s="23"/>
      <c r="T297" s="23"/>
      <c r="Z297" s="39"/>
      <c r="AB297" s="39"/>
      <c r="AD297" s="39"/>
      <c r="AG297" s="74"/>
    </row>
    <row r="298" spans="1:33" s="14" customFormat="1" x14ac:dyDescent="0.3">
      <c r="A298" s="43"/>
      <c r="B298" s="11"/>
      <c r="C298" s="28"/>
      <c r="D298" s="11"/>
      <c r="E298" s="12"/>
      <c r="F298" s="13"/>
      <c r="G298" s="11"/>
      <c r="H298" s="23"/>
      <c r="I298" s="23"/>
      <c r="J298" s="23"/>
      <c r="K298" s="23"/>
      <c r="L298" s="23"/>
      <c r="M298" s="31"/>
      <c r="N298" s="23"/>
      <c r="O298" s="23"/>
      <c r="P298" s="23"/>
      <c r="Q298" s="23"/>
      <c r="R298" s="23"/>
      <c r="S298" s="23"/>
      <c r="T298" s="23"/>
      <c r="Z298" s="39"/>
      <c r="AB298" s="39"/>
      <c r="AD298" s="39"/>
      <c r="AG298" s="74"/>
    </row>
    <row r="299" spans="1:33" s="14" customFormat="1" x14ac:dyDescent="0.3">
      <c r="A299" s="43"/>
      <c r="B299" s="11"/>
      <c r="C299" s="28"/>
      <c r="D299" s="11"/>
      <c r="E299" s="12"/>
      <c r="F299" s="13"/>
      <c r="G299" s="11"/>
      <c r="H299" s="23"/>
      <c r="I299" s="23"/>
      <c r="J299" s="23"/>
      <c r="K299" s="23"/>
      <c r="L299" s="23"/>
      <c r="M299" s="31"/>
      <c r="N299" s="23"/>
      <c r="O299" s="23"/>
      <c r="P299" s="23"/>
      <c r="Q299" s="23"/>
      <c r="R299" s="23"/>
      <c r="S299" s="23"/>
      <c r="T299" s="23"/>
      <c r="Z299" s="39"/>
      <c r="AB299" s="39"/>
      <c r="AD299" s="39"/>
      <c r="AG299" s="74"/>
    </row>
    <row r="300" spans="1:33" s="14" customFormat="1" x14ac:dyDescent="0.3">
      <c r="A300" s="43"/>
      <c r="B300" s="11"/>
      <c r="C300" s="28"/>
      <c r="D300" s="11"/>
      <c r="E300" s="12"/>
      <c r="F300" s="13"/>
      <c r="G300" s="11"/>
      <c r="H300" s="23"/>
      <c r="I300" s="23"/>
      <c r="J300" s="23"/>
      <c r="K300" s="23"/>
      <c r="L300" s="23"/>
      <c r="M300" s="31"/>
      <c r="N300" s="23"/>
      <c r="O300" s="23"/>
      <c r="P300" s="23"/>
      <c r="Q300" s="23"/>
      <c r="R300" s="23"/>
      <c r="S300" s="23"/>
      <c r="T300" s="23"/>
      <c r="Z300" s="39"/>
      <c r="AB300" s="39"/>
      <c r="AD300" s="39"/>
      <c r="AG300" s="74"/>
    </row>
    <row r="301" spans="1:33" s="14" customFormat="1" x14ac:dyDescent="0.3">
      <c r="A301" s="43"/>
      <c r="B301" s="11"/>
      <c r="C301" s="28"/>
      <c r="D301" s="11"/>
      <c r="E301" s="12"/>
      <c r="F301" s="13"/>
      <c r="G301" s="11"/>
      <c r="H301" s="23"/>
      <c r="I301" s="23"/>
      <c r="J301" s="23"/>
      <c r="K301" s="23"/>
      <c r="L301" s="23"/>
      <c r="M301" s="31"/>
      <c r="N301" s="23"/>
      <c r="O301" s="23"/>
      <c r="P301" s="23"/>
      <c r="Q301" s="23"/>
      <c r="R301" s="23"/>
      <c r="S301" s="23"/>
      <c r="T301" s="23"/>
      <c r="Z301" s="39"/>
      <c r="AB301" s="39"/>
      <c r="AD301" s="39"/>
      <c r="AG301" s="74"/>
    </row>
    <row r="302" spans="1:33" s="14" customFormat="1" x14ac:dyDescent="0.3">
      <c r="A302" s="43"/>
      <c r="B302" s="11"/>
      <c r="C302" s="28"/>
      <c r="D302" s="11"/>
      <c r="E302" s="12"/>
      <c r="F302" s="13"/>
      <c r="G302" s="11"/>
      <c r="H302" s="23"/>
      <c r="I302" s="23"/>
      <c r="J302" s="23"/>
      <c r="K302" s="23"/>
      <c r="L302" s="23"/>
      <c r="M302" s="31"/>
      <c r="N302" s="23"/>
      <c r="O302" s="23"/>
      <c r="P302" s="23"/>
      <c r="Q302" s="23"/>
      <c r="R302" s="23"/>
      <c r="S302" s="23"/>
      <c r="T302" s="23"/>
      <c r="Z302" s="39"/>
      <c r="AB302" s="39"/>
      <c r="AD302" s="39"/>
      <c r="AG302" s="74"/>
    </row>
    <row r="303" spans="1:33" s="14" customFormat="1" x14ac:dyDescent="0.3">
      <c r="A303" s="43"/>
      <c r="B303" s="11"/>
      <c r="C303" s="28"/>
      <c r="D303" s="11"/>
      <c r="E303" s="12"/>
      <c r="F303" s="13"/>
      <c r="G303" s="11"/>
      <c r="H303" s="23"/>
      <c r="I303" s="23"/>
      <c r="J303" s="23"/>
      <c r="K303" s="23"/>
      <c r="L303" s="23"/>
      <c r="M303" s="31"/>
      <c r="N303" s="23"/>
      <c r="O303" s="23"/>
      <c r="P303" s="23"/>
      <c r="Q303" s="23"/>
      <c r="R303" s="23"/>
      <c r="S303" s="23"/>
      <c r="T303" s="23"/>
      <c r="Z303" s="39"/>
      <c r="AB303" s="39"/>
      <c r="AD303" s="39"/>
      <c r="AG303" s="74"/>
    </row>
    <row r="304" spans="1:33" s="14" customFormat="1" x14ac:dyDescent="0.3">
      <c r="A304" s="43"/>
      <c r="B304" s="11"/>
      <c r="C304" s="28"/>
      <c r="D304" s="11"/>
      <c r="E304" s="12"/>
      <c r="F304" s="13"/>
      <c r="G304" s="11"/>
      <c r="H304" s="23"/>
      <c r="I304" s="23"/>
      <c r="J304" s="23"/>
      <c r="K304" s="23"/>
      <c r="L304" s="23"/>
      <c r="M304" s="31"/>
      <c r="N304" s="23"/>
      <c r="O304" s="23"/>
      <c r="P304" s="23"/>
      <c r="Q304" s="23"/>
      <c r="R304" s="23"/>
      <c r="S304" s="23"/>
      <c r="T304" s="23"/>
      <c r="Z304" s="39"/>
      <c r="AB304" s="39"/>
      <c r="AD304" s="39"/>
      <c r="AG304" s="74"/>
    </row>
    <row r="305" spans="1:33" s="14" customFormat="1" x14ac:dyDescent="0.3">
      <c r="A305" s="43"/>
      <c r="B305" s="11"/>
      <c r="C305" s="28"/>
      <c r="D305" s="11"/>
      <c r="E305" s="12"/>
      <c r="F305" s="13"/>
      <c r="G305" s="11"/>
      <c r="H305" s="23"/>
      <c r="I305" s="23"/>
      <c r="J305" s="23"/>
      <c r="K305" s="23"/>
      <c r="L305" s="23"/>
      <c r="M305" s="31"/>
      <c r="N305" s="23"/>
      <c r="O305" s="23"/>
      <c r="P305" s="23"/>
      <c r="Q305" s="23"/>
      <c r="R305" s="23"/>
      <c r="S305" s="23"/>
      <c r="T305" s="23"/>
      <c r="Z305" s="39"/>
      <c r="AB305" s="39"/>
      <c r="AD305" s="39"/>
      <c r="AG305" s="74"/>
    </row>
    <row r="306" spans="1:33" s="14" customFormat="1" x14ac:dyDescent="0.3">
      <c r="A306" s="43"/>
      <c r="B306" s="11"/>
      <c r="C306" s="28"/>
      <c r="D306" s="11"/>
      <c r="E306" s="12"/>
      <c r="F306" s="13"/>
      <c r="G306" s="11"/>
      <c r="H306" s="23"/>
      <c r="I306" s="23"/>
      <c r="J306" s="23"/>
      <c r="K306" s="23"/>
      <c r="L306" s="23"/>
      <c r="M306" s="31"/>
      <c r="N306" s="23"/>
      <c r="O306" s="23"/>
      <c r="P306" s="23"/>
      <c r="Q306" s="23"/>
      <c r="R306" s="23"/>
      <c r="S306" s="23"/>
      <c r="T306" s="23"/>
      <c r="Z306" s="39"/>
      <c r="AB306" s="39"/>
      <c r="AD306" s="39"/>
      <c r="AG306" s="74"/>
    </row>
    <row r="307" spans="1:33" s="14" customFormat="1" x14ac:dyDescent="0.3">
      <c r="A307" s="43"/>
      <c r="B307" s="11"/>
      <c r="C307" s="28"/>
      <c r="D307" s="11"/>
      <c r="E307" s="12"/>
      <c r="F307" s="13"/>
      <c r="G307" s="11"/>
      <c r="H307" s="23"/>
      <c r="I307" s="23"/>
      <c r="J307" s="23"/>
      <c r="K307" s="23"/>
      <c r="L307" s="23"/>
      <c r="M307" s="31"/>
      <c r="N307" s="23"/>
      <c r="O307" s="23"/>
      <c r="P307" s="23"/>
      <c r="Q307" s="23"/>
      <c r="R307" s="23"/>
      <c r="S307" s="23"/>
      <c r="T307" s="23"/>
      <c r="Z307" s="39"/>
      <c r="AB307" s="39"/>
      <c r="AD307" s="39"/>
      <c r="AG307" s="74"/>
    </row>
    <row r="308" spans="1:33" s="14" customFormat="1" x14ac:dyDescent="0.3">
      <c r="A308" s="43"/>
      <c r="B308" s="11"/>
      <c r="C308" s="28"/>
      <c r="D308" s="11"/>
      <c r="E308" s="12"/>
      <c r="F308" s="13"/>
      <c r="G308" s="11"/>
      <c r="H308" s="23"/>
      <c r="I308" s="23"/>
      <c r="J308" s="23"/>
      <c r="K308" s="23"/>
      <c r="L308" s="23"/>
      <c r="M308" s="31"/>
      <c r="N308" s="23"/>
      <c r="O308" s="23"/>
      <c r="P308" s="23"/>
      <c r="Q308" s="23"/>
      <c r="R308" s="23"/>
      <c r="S308" s="23"/>
      <c r="T308" s="23"/>
      <c r="Z308" s="39"/>
      <c r="AB308" s="39"/>
      <c r="AD308" s="39"/>
      <c r="AG308" s="74"/>
    </row>
    <row r="309" spans="1:33" s="14" customFormat="1" x14ac:dyDescent="0.3">
      <c r="A309" s="43"/>
      <c r="B309" s="11"/>
      <c r="C309" s="28"/>
      <c r="D309" s="11"/>
      <c r="E309" s="12"/>
      <c r="F309" s="13"/>
      <c r="G309" s="11"/>
      <c r="H309" s="23"/>
      <c r="I309" s="23"/>
      <c r="J309" s="23"/>
      <c r="K309" s="23"/>
      <c r="L309" s="23"/>
      <c r="M309" s="31"/>
      <c r="N309" s="23"/>
      <c r="O309" s="23"/>
      <c r="P309" s="23"/>
      <c r="Q309" s="23"/>
      <c r="R309" s="23"/>
      <c r="S309" s="23"/>
      <c r="T309" s="23"/>
      <c r="Z309" s="39"/>
      <c r="AB309" s="39"/>
      <c r="AD309" s="39"/>
      <c r="AG309" s="74"/>
    </row>
    <row r="310" spans="1:33" s="14" customFormat="1" x14ac:dyDescent="0.3">
      <c r="A310" s="43"/>
      <c r="B310" s="11"/>
      <c r="C310" s="28"/>
      <c r="D310" s="11"/>
      <c r="E310" s="12"/>
      <c r="F310" s="13"/>
      <c r="G310" s="11"/>
      <c r="H310" s="23"/>
      <c r="I310" s="23"/>
      <c r="J310" s="23"/>
      <c r="K310" s="23"/>
      <c r="L310" s="23"/>
      <c r="M310" s="31"/>
      <c r="N310" s="23"/>
      <c r="O310" s="23"/>
      <c r="P310" s="23"/>
      <c r="Q310" s="23"/>
      <c r="R310" s="23"/>
      <c r="S310" s="23"/>
      <c r="T310" s="23"/>
      <c r="Z310" s="39"/>
      <c r="AB310" s="39"/>
      <c r="AD310" s="39"/>
      <c r="AG310" s="74"/>
    </row>
    <row r="311" spans="1:33" s="14" customFormat="1" x14ac:dyDescent="0.3">
      <c r="A311" s="43"/>
      <c r="B311" s="11"/>
      <c r="C311" s="28"/>
      <c r="D311" s="11"/>
      <c r="E311" s="12"/>
      <c r="F311" s="13"/>
      <c r="G311" s="11"/>
      <c r="H311" s="23"/>
      <c r="I311" s="23"/>
      <c r="J311" s="23"/>
      <c r="K311" s="23"/>
      <c r="L311" s="23"/>
      <c r="M311" s="31"/>
      <c r="N311" s="23"/>
      <c r="O311" s="23"/>
      <c r="P311" s="23"/>
      <c r="Q311" s="23"/>
      <c r="R311" s="23"/>
      <c r="S311" s="23"/>
      <c r="T311" s="23"/>
      <c r="Z311" s="39"/>
      <c r="AB311" s="39"/>
      <c r="AD311" s="39"/>
      <c r="AG311" s="74"/>
    </row>
    <row r="312" spans="1:33" s="14" customFormat="1" x14ac:dyDescent="0.3">
      <c r="A312" s="43"/>
      <c r="B312" s="11"/>
      <c r="C312" s="28"/>
      <c r="D312" s="11"/>
      <c r="E312" s="12"/>
      <c r="F312" s="13"/>
      <c r="G312" s="11"/>
      <c r="H312" s="23"/>
      <c r="I312" s="23"/>
      <c r="J312" s="23"/>
      <c r="K312" s="23"/>
      <c r="L312" s="23"/>
      <c r="M312" s="31"/>
      <c r="N312" s="23"/>
      <c r="O312" s="23"/>
      <c r="P312" s="23"/>
      <c r="Q312" s="23"/>
      <c r="R312" s="23"/>
      <c r="S312" s="23"/>
      <c r="T312" s="23"/>
      <c r="Z312" s="39"/>
      <c r="AB312" s="39"/>
      <c r="AD312" s="39"/>
      <c r="AG312" s="74"/>
    </row>
    <row r="313" spans="1:33" s="14" customFormat="1" x14ac:dyDescent="0.3">
      <c r="A313" s="43"/>
      <c r="B313" s="11"/>
      <c r="C313" s="28"/>
      <c r="D313" s="11"/>
      <c r="E313" s="12"/>
      <c r="F313" s="13"/>
      <c r="G313" s="11"/>
      <c r="H313" s="23"/>
      <c r="I313" s="23"/>
      <c r="J313" s="23"/>
      <c r="K313" s="23"/>
      <c r="L313" s="23"/>
      <c r="M313" s="31"/>
      <c r="N313" s="23"/>
      <c r="O313" s="23"/>
      <c r="P313" s="23"/>
      <c r="Q313" s="23"/>
      <c r="R313" s="23"/>
      <c r="S313" s="23"/>
      <c r="T313" s="23"/>
      <c r="Z313" s="39"/>
      <c r="AB313" s="39"/>
      <c r="AD313" s="39"/>
      <c r="AG313" s="74"/>
    </row>
    <row r="314" spans="1:33" s="14" customFormat="1" x14ac:dyDescent="0.3">
      <c r="A314" s="43"/>
      <c r="B314" s="11"/>
      <c r="C314" s="28"/>
      <c r="D314" s="11"/>
      <c r="E314" s="12"/>
      <c r="F314" s="13"/>
      <c r="G314" s="11"/>
      <c r="H314" s="23"/>
      <c r="I314" s="23"/>
      <c r="J314" s="23"/>
      <c r="K314" s="23"/>
      <c r="L314" s="23"/>
      <c r="M314" s="31"/>
      <c r="N314" s="23"/>
      <c r="O314" s="23"/>
      <c r="P314" s="23"/>
      <c r="Q314" s="23"/>
      <c r="R314" s="23"/>
      <c r="S314" s="23"/>
      <c r="T314" s="23"/>
      <c r="Z314" s="39"/>
      <c r="AB314" s="39"/>
      <c r="AD314" s="39"/>
      <c r="AG314" s="74"/>
    </row>
    <row r="315" spans="1:33" s="14" customFormat="1" x14ac:dyDescent="0.3">
      <c r="A315" s="43"/>
      <c r="B315" s="11"/>
      <c r="C315" s="28"/>
      <c r="D315" s="11"/>
      <c r="E315" s="12"/>
      <c r="F315" s="13"/>
      <c r="G315" s="11"/>
      <c r="H315" s="23"/>
      <c r="I315" s="23"/>
      <c r="J315" s="23"/>
      <c r="K315" s="23"/>
      <c r="L315" s="23"/>
      <c r="M315" s="31"/>
      <c r="N315" s="23"/>
      <c r="O315" s="23"/>
      <c r="P315" s="23"/>
      <c r="Q315" s="23"/>
      <c r="R315" s="23"/>
      <c r="S315" s="23"/>
      <c r="T315" s="23"/>
      <c r="Z315" s="39"/>
      <c r="AB315" s="39"/>
      <c r="AD315" s="39"/>
      <c r="AG315" s="74"/>
    </row>
    <row r="316" spans="1:33" s="14" customFormat="1" x14ac:dyDescent="0.3">
      <c r="A316" s="43"/>
      <c r="B316" s="11"/>
      <c r="C316" s="28"/>
      <c r="D316" s="11"/>
      <c r="E316" s="12"/>
      <c r="F316" s="13"/>
      <c r="G316" s="11"/>
      <c r="H316" s="23"/>
      <c r="I316" s="23"/>
      <c r="J316" s="23"/>
      <c r="K316" s="23"/>
      <c r="L316" s="23"/>
      <c r="M316" s="31"/>
      <c r="N316" s="23"/>
      <c r="O316" s="23"/>
      <c r="P316" s="23"/>
      <c r="Q316" s="23"/>
      <c r="R316" s="23"/>
      <c r="S316" s="23"/>
      <c r="T316" s="23"/>
      <c r="Z316" s="39"/>
      <c r="AB316" s="39"/>
      <c r="AD316" s="39"/>
      <c r="AG316" s="74"/>
    </row>
    <row r="317" spans="1:33" s="14" customFormat="1" x14ac:dyDescent="0.3">
      <c r="A317" s="43"/>
      <c r="B317" s="11"/>
      <c r="C317" s="28"/>
      <c r="D317" s="11"/>
      <c r="E317" s="12"/>
      <c r="F317" s="13"/>
      <c r="G317" s="11"/>
      <c r="H317" s="23"/>
      <c r="I317" s="23"/>
      <c r="J317" s="23"/>
      <c r="K317" s="23"/>
      <c r="L317" s="23"/>
      <c r="M317" s="31"/>
      <c r="N317" s="23"/>
      <c r="O317" s="23"/>
      <c r="P317" s="23"/>
      <c r="Q317" s="23"/>
      <c r="R317" s="23"/>
      <c r="S317" s="23"/>
      <c r="T317" s="23"/>
      <c r="Z317" s="39"/>
      <c r="AB317" s="39"/>
      <c r="AD317" s="39"/>
      <c r="AG317" s="74"/>
    </row>
    <row r="318" spans="1:33" s="14" customFormat="1" x14ac:dyDescent="0.3">
      <c r="A318" s="43"/>
      <c r="B318" s="11"/>
      <c r="C318" s="28"/>
      <c r="D318" s="11"/>
      <c r="E318" s="12"/>
      <c r="F318" s="13"/>
      <c r="G318" s="11"/>
      <c r="H318" s="23"/>
      <c r="I318" s="23"/>
      <c r="J318" s="23"/>
      <c r="K318" s="23"/>
      <c r="L318" s="23"/>
      <c r="M318" s="31"/>
      <c r="N318" s="23"/>
      <c r="O318" s="23"/>
      <c r="P318" s="23"/>
      <c r="Q318" s="23"/>
      <c r="R318" s="23"/>
      <c r="S318" s="23"/>
      <c r="T318" s="23"/>
      <c r="Z318" s="39"/>
      <c r="AB318" s="39"/>
      <c r="AD318" s="39"/>
      <c r="AG318" s="74"/>
    </row>
    <row r="319" spans="1:33" s="14" customFormat="1" x14ac:dyDescent="0.3">
      <c r="A319" s="43"/>
      <c r="B319" s="11"/>
      <c r="C319" s="28"/>
      <c r="D319" s="11"/>
      <c r="E319" s="12"/>
      <c r="F319" s="13"/>
      <c r="G319" s="11"/>
      <c r="H319" s="23"/>
      <c r="I319" s="23"/>
      <c r="J319" s="23"/>
      <c r="K319" s="23"/>
      <c r="L319" s="23"/>
      <c r="M319" s="31"/>
      <c r="N319" s="23"/>
      <c r="O319" s="23"/>
      <c r="P319" s="23"/>
      <c r="Q319" s="23"/>
      <c r="R319" s="23"/>
      <c r="S319" s="23"/>
      <c r="T319" s="23"/>
      <c r="Z319" s="39"/>
      <c r="AB319" s="39"/>
      <c r="AD319" s="39"/>
      <c r="AG319" s="74"/>
    </row>
    <row r="320" spans="1:33" s="14" customFormat="1" x14ac:dyDescent="0.3">
      <c r="A320" s="43"/>
      <c r="B320" s="11"/>
      <c r="C320" s="28"/>
      <c r="D320" s="11"/>
      <c r="E320" s="12"/>
      <c r="F320" s="13"/>
      <c r="G320" s="11"/>
      <c r="H320" s="23"/>
      <c r="I320" s="23"/>
      <c r="J320" s="23"/>
      <c r="K320" s="23"/>
      <c r="L320" s="23"/>
      <c r="M320" s="31"/>
      <c r="N320" s="23"/>
      <c r="O320" s="23"/>
      <c r="P320" s="23"/>
      <c r="Q320" s="23"/>
      <c r="R320" s="23"/>
      <c r="S320" s="23"/>
      <c r="T320" s="23"/>
      <c r="Z320" s="39"/>
      <c r="AB320" s="39"/>
      <c r="AD320" s="39"/>
      <c r="AG320" s="74"/>
    </row>
    <row r="321" spans="1:33" s="14" customFormat="1" x14ac:dyDescent="0.3">
      <c r="A321" s="43"/>
      <c r="B321" s="11"/>
      <c r="C321" s="28"/>
      <c r="D321" s="11"/>
      <c r="E321" s="12"/>
      <c r="F321" s="13"/>
      <c r="G321" s="11"/>
      <c r="H321" s="23"/>
      <c r="I321" s="23"/>
      <c r="J321" s="23"/>
      <c r="K321" s="23"/>
      <c r="L321" s="23"/>
      <c r="M321" s="31"/>
      <c r="N321" s="23"/>
      <c r="O321" s="23"/>
      <c r="P321" s="23"/>
      <c r="Q321" s="23"/>
      <c r="R321" s="23"/>
      <c r="S321" s="23"/>
      <c r="T321" s="23"/>
      <c r="Z321" s="39"/>
      <c r="AB321" s="39"/>
      <c r="AD321" s="39"/>
      <c r="AG321" s="74"/>
    </row>
    <row r="322" spans="1:33" s="14" customFormat="1" x14ac:dyDescent="0.3">
      <c r="A322" s="43"/>
      <c r="B322" s="11"/>
      <c r="C322" s="28"/>
      <c r="D322" s="11"/>
      <c r="E322" s="12"/>
      <c r="F322" s="13"/>
      <c r="G322" s="11"/>
      <c r="H322" s="23"/>
      <c r="I322" s="23"/>
      <c r="J322" s="23"/>
      <c r="K322" s="23"/>
      <c r="L322" s="23"/>
      <c r="M322" s="31"/>
      <c r="N322" s="23"/>
      <c r="O322" s="23"/>
      <c r="P322" s="23"/>
      <c r="Q322" s="23"/>
      <c r="R322" s="23"/>
      <c r="S322" s="23"/>
      <c r="T322" s="23"/>
      <c r="Z322" s="39"/>
      <c r="AB322" s="39"/>
      <c r="AD322" s="39"/>
      <c r="AG322" s="74"/>
    </row>
    <row r="323" spans="1:33" s="14" customFormat="1" x14ac:dyDescent="0.3">
      <c r="A323" s="43"/>
      <c r="B323" s="11"/>
      <c r="C323" s="28"/>
      <c r="D323" s="11"/>
      <c r="E323" s="12"/>
      <c r="F323" s="13"/>
      <c r="G323" s="11"/>
      <c r="H323" s="23"/>
      <c r="I323" s="23"/>
      <c r="J323" s="23"/>
      <c r="K323" s="23"/>
      <c r="L323" s="23"/>
      <c r="M323" s="31"/>
      <c r="N323" s="23"/>
      <c r="O323" s="23"/>
      <c r="P323" s="23"/>
      <c r="Q323" s="23"/>
      <c r="R323" s="23"/>
      <c r="S323" s="23"/>
      <c r="T323" s="23"/>
      <c r="Z323" s="39"/>
      <c r="AB323" s="39"/>
      <c r="AD323" s="39"/>
      <c r="AG323" s="74"/>
    </row>
    <row r="324" spans="1:33" s="14" customFormat="1" x14ac:dyDescent="0.3">
      <c r="A324" s="43"/>
      <c r="B324" s="11"/>
      <c r="C324" s="28"/>
      <c r="D324" s="11"/>
      <c r="E324" s="12"/>
      <c r="F324" s="13"/>
      <c r="G324" s="11"/>
      <c r="H324" s="23"/>
      <c r="I324" s="23"/>
      <c r="J324" s="23"/>
      <c r="K324" s="23"/>
      <c r="L324" s="23"/>
      <c r="M324" s="31"/>
      <c r="N324" s="23"/>
      <c r="O324" s="23"/>
      <c r="P324" s="23"/>
      <c r="Q324" s="23"/>
      <c r="R324" s="23"/>
      <c r="S324" s="23"/>
      <c r="T324" s="23"/>
      <c r="Z324" s="39"/>
      <c r="AB324" s="39"/>
      <c r="AD324" s="39"/>
      <c r="AG324" s="74"/>
    </row>
    <row r="325" spans="1:33" s="14" customFormat="1" x14ac:dyDescent="0.3">
      <c r="A325" s="43"/>
      <c r="B325" s="11"/>
      <c r="C325" s="28"/>
      <c r="D325" s="11"/>
      <c r="E325" s="12"/>
      <c r="F325" s="13"/>
      <c r="G325" s="11"/>
      <c r="H325" s="23"/>
      <c r="I325" s="23"/>
      <c r="J325" s="23"/>
      <c r="K325" s="23"/>
      <c r="L325" s="23"/>
      <c r="M325" s="31"/>
      <c r="N325" s="23"/>
      <c r="O325" s="23"/>
      <c r="P325" s="23"/>
      <c r="Q325" s="23"/>
      <c r="R325" s="23"/>
      <c r="S325" s="23"/>
      <c r="T325" s="23"/>
      <c r="Z325" s="39"/>
      <c r="AB325" s="39"/>
      <c r="AD325" s="39"/>
      <c r="AG325" s="74"/>
    </row>
    <row r="326" spans="1:33" s="14" customFormat="1" x14ac:dyDescent="0.3">
      <c r="A326" s="43"/>
      <c r="B326" s="11"/>
      <c r="C326" s="28"/>
      <c r="D326" s="11"/>
      <c r="E326" s="12"/>
      <c r="F326" s="13"/>
      <c r="G326" s="11"/>
      <c r="H326" s="23"/>
      <c r="I326" s="23"/>
      <c r="J326" s="23"/>
      <c r="K326" s="23"/>
      <c r="L326" s="23"/>
      <c r="M326" s="31"/>
      <c r="N326" s="23"/>
      <c r="O326" s="23"/>
      <c r="P326" s="23"/>
      <c r="Q326" s="23"/>
      <c r="R326" s="23"/>
      <c r="S326" s="23"/>
      <c r="T326" s="23"/>
      <c r="Z326" s="39"/>
      <c r="AB326" s="39"/>
      <c r="AD326" s="39"/>
      <c r="AG326" s="74"/>
    </row>
    <row r="327" spans="1:33" s="14" customFormat="1" x14ac:dyDescent="0.3">
      <c r="A327" s="43"/>
      <c r="B327" s="11"/>
      <c r="C327" s="28"/>
      <c r="D327" s="11"/>
      <c r="E327" s="12"/>
      <c r="F327" s="13"/>
      <c r="G327" s="11"/>
      <c r="H327" s="23"/>
      <c r="I327" s="23"/>
      <c r="J327" s="23"/>
      <c r="K327" s="23"/>
      <c r="L327" s="23"/>
      <c r="M327" s="31"/>
      <c r="N327" s="23"/>
      <c r="O327" s="23"/>
      <c r="P327" s="23"/>
      <c r="Q327" s="23"/>
      <c r="R327" s="23"/>
      <c r="S327" s="23"/>
      <c r="T327" s="23"/>
      <c r="Z327" s="39"/>
      <c r="AB327" s="39"/>
      <c r="AD327" s="39"/>
      <c r="AG327" s="74"/>
    </row>
    <row r="328" spans="1:33" s="14" customFormat="1" x14ac:dyDescent="0.3">
      <c r="A328" s="43"/>
      <c r="B328" s="11"/>
      <c r="C328" s="28"/>
      <c r="D328" s="11"/>
      <c r="E328" s="12"/>
      <c r="F328" s="13"/>
      <c r="G328" s="11"/>
      <c r="H328" s="23"/>
      <c r="I328" s="23"/>
      <c r="J328" s="23"/>
      <c r="K328" s="23"/>
      <c r="L328" s="23"/>
      <c r="M328" s="31"/>
      <c r="N328" s="23"/>
      <c r="O328" s="23"/>
      <c r="P328" s="23"/>
      <c r="Q328" s="23"/>
      <c r="R328" s="23"/>
      <c r="S328" s="23"/>
      <c r="T328" s="23"/>
      <c r="Z328" s="39"/>
      <c r="AB328" s="39"/>
      <c r="AD328" s="39"/>
      <c r="AG328" s="74"/>
    </row>
    <row r="329" spans="1:33" s="14" customFormat="1" x14ac:dyDescent="0.3">
      <c r="A329" s="43"/>
      <c r="B329" s="11"/>
      <c r="C329" s="28"/>
      <c r="D329" s="11"/>
      <c r="E329" s="12"/>
      <c r="F329" s="13"/>
      <c r="G329" s="11"/>
      <c r="H329" s="23"/>
      <c r="I329" s="23"/>
      <c r="J329" s="23"/>
      <c r="K329" s="23"/>
      <c r="L329" s="23"/>
      <c r="M329" s="31"/>
      <c r="N329" s="23"/>
      <c r="O329" s="23"/>
      <c r="P329" s="23"/>
      <c r="Q329" s="23"/>
      <c r="R329" s="23"/>
      <c r="S329" s="23"/>
      <c r="T329" s="23"/>
      <c r="Z329" s="39"/>
      <c r="AB329" s="39"/>
      <c r="AD329" s="39"/>
      <c r="AG329" s="74"/>
    </row>
    <row r="330" spans="1:33" s="14" customFormat="1" x14ac:dyDescent="0.3">
      <c r="A330" s="43"/>
      <c r="B330" s="11"/>
      <c r="C330" s="28"/>
      <c r="D330" s="11"/>
      <c r="E330" s="12"/>
      <c r="F330" s="13"/>
      <c r="G330" s="11"/>
      <c r="H330" s="23"/>
      <c r="I330" s="23"/>
      <c r="J330" s="23"/>
      <c r="K330" s="23"/>
      <c r="L330" s="23"/>
      <c r="M330" s="31"/>
      <c r="N330" s="23"/>
      <c r="O330" s="23"/>
      <c r="P330" s="23"/>
      <c r="Q330" s="23"/>
      <c r="R330" s="23"/>
      <c r="S330" s="23"/>
      <c r="T330" s="23"/>
      <c r="Z330" s="39"/>
      <c r="AB330" s="39"/>
      <c r="AD330" s="39"/>
      <c r="AG330" s="74"/>
    </row>
    <row r="331" spans="1:33" s="14" customFormat="1" x14ac:dyDescent="0.3">
      <c r="A331" s="43"/>
      <c r="B331" s="11"/>
      <c r="C331" s="28"/>
      <c r="D331" s="11"/>
      <c r="E331" s="12"/>
      <c r="F331" s="13"/>
      <c r="G331" s="11"/>
      <c r="H331" s="23"/>
      <c r="I331" s="23"/>
      <c r="J331" s="23"/>
      <c r="K331" s="23"/>
      <c r="L331" s="23"/>
      <c r="M331" s="31"/>
      <c r="N331" s="23"/>
      <c r="O331" s="23"/>
      <c r="P331" s="23"/>
      <c r="Q331" s="23"/>
      <c r="R331" s="23"/>
      <c r="S331" s="23"/>
      <c r="T331" s="23"/>
      <c r="Z331" s="39"/>
      <c r="AB331" s="39"/>
      <c r="AD331" s="39"/>
      <c r="AG331" s="74"/>
    </row>
    <row r="332" spans="1:33" s="14" customFormat="1" x14ac:dyDescent="0.3">
      <c r="A332" s="43"/>
      <c r="B332" s="11"/>
      <c r="C332" s="28"/>
      <c r="D332" s="11"/>
      <c r="E332" s="12"/>
      <c r="F332" s="13"/>
      <c r="G332" s="11"/>
      <c r="H332" s="23"/>
      <c r="I332" s="23"/>
      <c r="J332" s="23"/>
      <c r="K332" s="23"/>
      <c r="L332" s="23"/>
      <c r="M332" s="31"/>
      <c r="N332" s="23"/>
      <c r="O332" s="23"/>
      <c r="P332" s="23"/>
      <c r="Q332" s="23"/>
      <c r="R332" s="23"/>
      <c r="S332" s="23"/>
      <c r="T332" s="23"/>
      <c r="Z332" s="39"/>
      <c r="AB332" s="39"/>
      <c r="AD332" s="39"/>
      <c r="AG332" s="74"/>
    </row>
    <row r="333" spans="1:33" s="14" customFormat="1" x14ac:dyDescent="0.3">
      <c r="A333" s="43"/>
      <c r="B333" s="11"/>
      <c r="C333" s="28"/>
      <c r="D333" s="11"/>
      <c r="E333" s="12"/>
      <c r="F333" s="13"/>
      <c r="G333" s="11"/>
      <c r="H333" s="23"/>
      <c r="I333" s="23"/>
      <c r="J333" s="23"/>
      <c r="K333" s="23"/>
      <c r="L333" s="23"/>
      <c r="M333" s="31"/>
      <c r="N333" s="23"/>
      <c r="O333" s="23"/>
      <c r="P333" s="23"/>
      <c r="Q333" s="23"/>
      <c r="R333" s="23"/>
      <c r="S333" s="23"/>
      <c r="T333" s="23"/>
      <c r="Z333" s="39"/>
      <c r="AB333" s="39"/>
      <c r="AD333" s="39"/>
      <c r="AG333" s="74"/>
    </row>
    <row r="334" spans="1:33" s="14" customFormat="1" x14ac:dyDescent="0.3">
      <c r="A334" s="43"/>
      <c r="B334" s="11"/>
      <c r="C334" s="28"/>
      <c r="D334" s="11"/>
      <c r="E334" s="12"/>
      <c r="F334" s="13"/>
      <c r="G334" s="11"/>
      <c r="H334" s="23"/>
      <c r="I334" s="23"/>
      <c r="J334" s="23"/>
      <c r="K334" s="23"/>
      <c r="L334" s="23"/>
      <c r="M334" s="31"/>
      <c r="N334" s="23"/>
      <c r="O334" s="23"/>
      <c r="P334" s="23"/>
      <c r="Q334" s="23"/>
      <c r="R334" s="23"/>
      <c r="S334" s="23"/>
      <c r="T334" s="23"/>
      <c r="Z334" s="39"/>
      <c r="AB334" s="39"/>
      <c r="AD334" s="39"/>
      <c r="AG334" s="74"/>
    </row>
    <row r="335" spans="1:33" s="14" customFormat="1" x14ac:dyDescent="0.3">
      <c r="A335" s="43"/>
      <c r="B335" s="11"/>
      <c r="C335" s="28"/>
      <c r="D335" s="11"/>
      <c r="E335" s="12"/>
      <c r="F335" s="13"/>
      <c r="G335" s="11"/>
      <c r="H335" s="23"/>
      <c r="I335" s="23"/>
      <c r="J335" s="23"/>
      <c r="K335" s="23"/>
      <c r="L335" s="23"/>
      <c r="M335" s="31"/>
      <c r="N335" s="23"/>
      <c r="O335" s="23"/>
      <c r="P335" s="23"/>
      <c r="Q335" s="23"/>
      <c r="R335" s="23"/>
      <c r="S335" s="23"/>
      <c r="T335" s="23"/>
      <c r="Z335" s="39"/>
      <c r="AB335" s="39"/>
      <c r="AD335" s="39"/>
      <c r="AG335" s="74"/>
    </row>
    <row r="336" spans="1:33" s="14" customFormat="1" x14ac:dyDescent="0.3">
      <c r="A336" s="43"/>
      <c r="B336" s="11"/>
      <c r="C336" s="28"/>
      <c r="D336" s="11"/>
      <c r="E336" s="12"/>
      <c r="F336" s="13"/>
      <c r="G336" s="11"/>
      <c r="H336" s="23"/>
      <c r="I336" s="23"/>
      <c r="J336" s="23"/>
      <c r="K336" s="23"/>
      <c r="L336" s="23"/>
      <c r="M336" s="31"/>
      <c r="N336" s="23"/>
      <c r="O336" s="23"/>
      <c r="P336" s="23"/>
      <c r="Q336" s="23"/>
      <c r="R336" s="23"/>
      <c r="S336" s="23"/>
      <c r="T336" s="23"/>
      <c r="Z336" s="39"/>
      <c r="AB336" s="39"/>
      <c r="AD336" s="39"/>
      <c r="AG336" s="74"/>
    </row>
    <row r="337" spans="1:33" s="14" customFormat="1" x14ac:dyDescent="0.3">
      <c r="A337" s="43"/>
      <c r="B337" s="11"/>
      <c r="C337" s="28"/>
      <c r="D337" s="11"/>
      <c r="E337" s="12"/>
      <c r="F337" s="13"/>
      <c r="G337" s="11"/>
      <c r="H337" s="23"/>
      <c r="I337" s="23"/>
      <c r="J337" s="23"/>
      <c r="K337" s="23"/>
      <c r="L337" s="23"/>
      <c r="M337" s="31"/>
      <c r="N337" s="23"/>
      <c r="O337" s="23"/>
      <c r="P337" s="23"/>
      <c r="Q337" s="23"/>
      <c r="R337" s="23"/>
      <c r="S337" s="23"/>
      <c r="T337" s="23"/>
      <c r="Z337" s="39"/>
      <c r="AB337" s="39"/>
      <c r="AD337" s="39"/>
      <c r="AG337" s="74"/>
    </row>
    <row r="338" spans="1:33" s="14" customFormat="1" x14ac:dyDescent="0.3">
      <c r="A338" s="43"/>
      <c r="B338" s="11"/>
      <c r="C338" s="28"/>
      <c r="D338" s="11"/>
      <c r="E338" s="12"/>
      <c r="F338" s="13"/>
      <c r="G338" s="11"/>
      <c r="H338" s="23"/>
      <c r="I338" s="23"/>
      <c r="J338" s="23"/>
      <c r="K338" s="23"/>
      <c r="L338" s="23"/>
      <c r="M338" s="31"/>
      <c r="N338" s="23"/>
      <c r="O338" s="23"/>
      <c r="P338" s="23"/>
      <c r="Q338" s="23"/>
      <c r="R338" s="23"/>
      <c r="S338" s="23"/>
      <c r="T338" s="23"/>
      <c r="Z338" s="39"/>
      <c r="AB338" s="39"/>
      <c r="AD338" s="39"/>
      <c r="AG338" s="74"/>
    </row>
    <row r="339" spans="1:33" s="14" customFormat="1" x14ac:dyDescent="0.3">
      <c r="A339" s="43"/>
      <c r="B339" s="11"/>
      <c r="C339" s="28"/>
      <c r="D339" s="11"/>
      <c r="E339" s="12"/>
      <c r="F339" s="13"/>
      <c r="G339" s="11"/>
      <c r="H339" s="23"/>
      <c r="I339" s="23"/>
      <c r="J339" s="23"/>
      <c r="K339" s="23"/>
      <c r="L339" s="23"/>
      <c r="M339" s="31"/>
      <c r="N339" s="23"/>
      <c r="O339" s="23"/>
      <c r="P339" s="23"/>
      <c r="Q339" s="23"/>
      <c r="R339" s="23"/>
      <c r="S339" s="23"/>
      <c r="T339" s="23"/>
      <c r="Z339" s="39"/>
      <c r="AB339" s="39"/>
      <c r="AD339" s="39"/>
      <c r="AG339" s="74"/>
    </row>
    <row r="340" spans="1:33" s="14" customFormat="1" x14ac:dyDescent="0.3">
      <c r="A340" s="43"/>
      <c r="B340" s="11"/>
      <c r="C340" s="28"/>
      <c r="D340" s="11"/>
      <c r="E340" s="12"/>
      <c r="F340" s="13"/>
      <c r="G340" s="11"/>
      <c r="H340" s="23"/>
      <c r="I340" s="23"/>
      <c r="J340" s="23"/>
      <c r="K340" s="23"/>
      <c r="L340" s="23"/>
      <c r="M340" s="31"/>
      <c r="N340" s="23"/>
      <c r="O340" s="23"/>
      <c r="P340" s="23"/>
      <c r="Q340" s="23"/>
      <c r="R340" s="23"/>
      <c r="S340" s="23"/>
      <c r="T340" s="23"/>
      <c r="Z340" s="39"/>
      <c r="AB340" s="39"/>
      <c r="AD340" s="39"/>
      <c r="AG340" s="74"/>
    </row>
    <row r="341" spans="1:33" s="14" customFormat="1" x14ac:dyDescent="0.3">
      <c r="A341" s="43"/>
      <c r="B341" s="11"/>
      <c r="C341" s="28"/>
      <c r="D341" s="11"/>
      <c r="E341" s="12"/>
      <c r="F341" s="13"/>
      <c r="G341" s="11"/>
      <c r="H341" s="23"/>
      <c r="I341" s="23"/>
      <c r="J341" s="23"/>
      <c r="K341" s="23"/>
      <c r="L341" s="23"/>
      <c r="M341" s="31"/>
      <c r="N341" s="23"/>
      <c r="O341" s="23"/>
      <c r="P341" s="23"/>
      <c r="Q341" s="23"/>
      <c r="R341" s="23"/>
      <c r="S341" s="23"/>
      <c r="T341" s="23"/>
      <c r="Z341" s="39"/>
      <c r="AB341" s="39"/>
      <c r="AD341" s="39"/>
      <c r="AG341" s="74"/>
    </row>
    <row r="342" spans="1:33" s="14" customFormat="1" x14ac:dyDescent="0.3">
      <c r="A342" s="43"/>
      <c r="B342" s="11"/>
      <c r="C342" s="28"/>
      <c r="D342" s="11"/>
      <c r="E342" s="12"/>
      <c r="F342" s="13"/>
      <c r="G342" s="11"/>
      <c r="H342" s="23"/>
      <c r="I342" s="23"/>
      <c r="J342" s="23"/>
      <c r="K342" s="23"/>
      <c r="L342" s="23"/>
      <c r="M342" s="31"/>
      <c r="N342" s="23"/>
      <c r="O342" s="23"/>
      <c r="P342" s="23"/>
      <c r="Q342" s="23"/>
      <c r="R342" s="23"/>
      <c r="S342" s="23"/>
      <c r="T342" s="23"/>
      <c r="Z342" s="39"/>
      <c r="AB342" s="39"/>
      <c r="AD342" s="39"/>
      <c r="AG342" s="74"/>
    </row>
    <row r="343" spans="1:33" s="14" customFormat="1" x14ac:dyDescent="0.3">
      <c r="A343" s="43"/>
      <c r="B343" s="11"/>
      <c r="C343" s="28"/>
      <c r="D343" s="11"/>
      <c r="E343" s="12"/>
      <c r="F343" s="13"/>
      <c r="G343" s="11"/>
      <c r="H343" s="23"/>
      <c r="I343" s="23"/>
      <c r="J343" s="23"/>
      <c r="K343" s="23"/>
      <c r="L343" s="23"/>
      <c r="M343" s="31"/>
      <c r="N343" s="23"/>
      <c r="O343" s="23"/>
      <c r="P343" s="23"/>
      <c r="Q343" s="23"/>
      <c r="R343" s="23"/>
      <c r="S343" s="23"/>
      <c r="T343" s="23"/>
      <c r="Z343" s="39"/>
      <c r="AB343" s="39"/>
      <c r="AD343" s="39"/>
      <c r="AG343" s="74"/>
    </row>
    <row r="344" spans="1:33" s="14" customFormat="1" x14ac:dyDescent="0.3">
      <c r="A344" s="43"/>
      <c r="B344" s="11"/>
      <c r="C344" s="28"/>
      <c r="D344" s="11"/>
      <c r="E344" s="12"/>
      <c r="F344" s="13"/>
      <c r="G344" s="11"/>
      <c r="H344" s="23"/>
      <c r="I344" s="23"/>
      <c r="J344" s="23"/>
      <c r="K344" s="23"/>
      <c r="L344" s="23"/>
      <c r="M344" s="31"/>
      <c r="N344" s="23"/>
      <c r="O344" s="23"/>
      <c r="P344" s="23"/>
      <c r="Q344" s="23"/>
      <c r="R344" s="23"/>
      <c r="S344" s="23"/>
      <c r="T344" s="23"/>
      <c r="Z344" s="39"/>
      <c r="AB344" s="39"/>
      <c r="AD344" s="39"/>
      <c r="AG344" s="74"/>
    </row>
    <row r="345" spans="1:33" s="14" customFormat="1" x14ac:dyDescent="0.3">
      <c r="A345" s="43"/>
      <c r="B345" s="11"/>
      <c r="C345" s="28"/>
      <c r="D345" s="11"/>
      <c r="E345" s="12"/>
      <c r="F345" s="13"/>
      <c r="G345" s="11"/>
      <c r="H345" s="23"/>
      <c r="I345" s="23"/>
      <c r="J345" s="23"/>
      <c r="K345" s="23"/>
      <c r="L345" s="23"/>
      <c r="M345" s="31"/>
      <c r="N345" s="23"/>
      <c r="O345" s="23"/>
      <c r="P345" s="23"/>
      <c r="Q345" s="23"/>
      <c r="R345" s="23"/>
      <c r="S345" s="23"/>
      <c r="T345" s="23"/>
      <c r="Z345" s="39"/>
      <c r="AB345" s="39"/>
      <c r="AD345" s="39"/>
      <c r="AG345" s="74"/>
    </row>
    <row r="346" spans="1:33" s="14" customFormat="1" x14ac:dyDescent="0.3">
      <c r="A346" s="43"/>
      <c r="B346" s="11"/>
      <c r="C346" s="28"/>
      <c r="D346" s="11"/>
      <c r="E346" s="12"/>
      <c r="F346" s="13"/>
      <c r="G346" s="11"/>
      <c r="H346" s="23"/>
      <c r="I346" s="23"/>
      <c r="J346" s="23"/>
      <c r="K346" s="23"/>
      <c r="L346" s="23"/>
      <c r="M346" s="31"/>
      <c r="N346" s="23"/>
      <c r="O346" s="23"/>
      <c r="P346" s="23"/>
      <c r="Q346" s="23"/>
      <c r="R346" s="23"/>
      <c r="S346" s="23"/>
      <c r="T346" s="23"/>
      <c r="Z346" s="39"/>
      <c r="AB346" s="39"/>
      <c r="AD346" s="39"/>
      <c r="AG346" s="74"/>
    </row>
    <row r="347" spans="1:33" s="14" customFormat="1" x14ac:dyDescent="0.3">
      <c r="A347" s="43"/>
      <c r="B347" s="11"/>
      <c r="C347" s="28"/>
      <c r="D347" s="11"/>
      <c r="E347" s="12"/>
      <c r="F347" s="13"/>
      <c r="G347" s="11"/>
      <c r="H347" s="23"/>
      <c r="I347" s="23"/>
      <c r="J347" s="23"/>
      <c r="K347" s="23"/>
      <c r="L347" s="23"/>
      <c r="M347" s="31"/>
      <c r="N347" s="23"/>
      <c r="O347" s="23"/>
      <c r="P347" s="23"/>
      <c r="Q347" s="23"/>
      <c r="R347" s="23"/>
      <c r="S347" s="23"/>
      <c r="T347" s="23"/>
      <c r="Z347" s="39"/>
      <c r="AB347" s="39"/>
      <c r="AD347" s="39"/>
      <c r="AG347" s="74"/>
    </row>
    <row r="348" spans="1:33" s="14" customFormat="1" x14ac:dyDescent="0.3">
      <c r="A348" s="43"/>
      <c r="B348" s="11"/>
      <c r="C348" s="28"/>
      <c r="D348" s="11"/>
      <c r="E348" s="12"/>
      <c r="F348" s="13"/>
      <c r="G348" s="11"/>
      <c r="H348" s="23"/>
      <c r="I348" s="23"/>
      <c r="J348" s="23"/>
      <c r="K348" s="23"/>
      <c r="L348" s="23"/>
      <c r="M348" s="31"/>
      <c r="N348" s="23"/>
      <c r="O348" s="23"/>
      <c r="P348" s="23"/>
      <c r="Q348" s="23"/>
      <c r="R348" s="23"/>
      <c r="S348" s="23"/>
      <c r="T348" s="23"/>
      <c r="Z348" s="39"/>
      <c r="AB348" s="39"/>
      <c r="AD348" s="39"/>
      <c r="AG348" s="74"/>
    </row>
    <row r="349" spans="1:33" s="14" customFormat="1" x14ac:dyDescent="0.3">
      <c r="A349" s="43"/>
      <c r="B349" s="11"/>
      <c r="C349" s="28"/>
      <c r="D349" s="11"/>
      <c r="E349" s="12"/>
      <c r="F349" s="13"/>
      <c r="G349" s="11"/>
      <c r="H349" s="23"/>
      <c r="I349" s="23"/>
      <c r="J349" s="23"/>
      <c r="K349" s="23"/>
      <c r="L349" s="23"/>
      <c r="M349" s="31"/>
      <c r="N349" s="23"/>
      <c r="O349" s="23"/>
      <c r="P349" s="23"/>
      <c r="Q349" s="23"/>
      <c r="R349" s="23"/>
      <c r="S349" s="23"/>
      <c r="T349" s="23"/>
      <c r="Z349" s="39"/>
      <c r="AB349" s="39"/>
      <c r="AD349" s="39"/>
      <c r="AG349" s="74"/>
    </row>
    <row r="350" spans="1:33" s="14" customFormat="1" x14ac:dyDescent="0.3">
      <c r="A350" s="43"/>
      <c r="B350" s="11"/>
      <c r="C350" s="28"/>
      <c r="D350" s="11"/>
      <c r="E350" s="12"/>
      <c r="F350" s="13"/>
      <c r="G350" s="11"/>
      <c r="H350" s="23"/>
      <c r="I350" s="23"/>
      <c r="J350" s="23"/>
      <c r="K350" s="23"/>
      <c r="L350" s="23"/>
      <c r="M350" s="31"/>
      <c r="N350" s="23"/>
      <c r="O350" s="23"/>
      <c r="P350" s="23"/>
      <c r="Q350" s="23"/>
      <c r="R350" s="23"/>
      <c r="S350" s="23"/>
      <c r="T350" s="23"/>
      <c r="Z350" s="39"/>
      <c r="AB350" s="39"/>
      <c r="AD350" s="39"/>
      <c r="AG350" s="74"/>
    </row>
    <row r="351" spans="1:33" s="14" customFormat="1" x14ac:dyDescent="0.3">
      <c r="A351" s="43"/>
      <c r="B351" s="11"/>
      <c r="C351" s="28"/>
      <c r="D351" s="11"/>
      <c r="E351" s="12"/>
      <c r="F351" s="13"/>
      <c r="G351" s="11"/>
      <c r="H351" s="23"/>
      <c r="I351" s="23"/>
      <c r="J351" s="23"/>
      <c r="K351" s="23"/>
      <c r="L351" s="23"/>
      <c r="M351" s="31"/>
      <c r="N351" s="23"/>
      <c r="O351" s="23"/>
      <c r="P351" s="23"/>
      <c r="Q351" s="23"/>
      <c r="R351" s="23"/>
      <c r="S351" s="23"/>
      <c r="T351" s="23"/>
      <c r="Z351" s="39"/>
      <c r="AB351" s="39"/>
      <c r="AD351" s="39"/>
      <c r="AG351" s="74"/>
    </row>
    <row r="352" spans="1:33" s="14" customFormat="1" x14ac:dyDescent="0.3">
      <c r="A352" s="43"/>
      <c r="B352" s="11"/>
      <c r="C352" s="28"/>
      <c r="D352" s="11"/>
      <c r="E352" s="12"/>
      <c r="F352" s="13"/>
      <c r="G352" s="11"/>
      <c r="H352" s="23"/>
      <c r="I352" s="23"/>
      <c r="J352" s="23"/>
      <c r="K352" s="23"/>
      <c r="L352" s="23"/>
      <c r="M352" s="31"/>
      <c r="N352" s="23"/>
      <c r="O352" s="23"/>
      <c r="P352" s="23"/>
      <c r="Q352" s="23"/>
      <c r="R352" s="23"/>
      <c r="S352" s="23"/>
      <c r="T352" s="23"/>
      <c r="Z352" s="39"/>
      <c r="AB352" s="39"/>
      <c r="AD352" s="39"/>
      <c r="AG352" s="74"/>
    </row>
    <row r="353" spans="1:33" s="14" customFormat="1" x14ac:dyDescent="0.3">
      <c r="A353" s="43"/>
      <c r="B353" s="11"/>
      <c r="C353" s="28"/>
      <c r="D353" s="11"/>
      <c r="E353" s="12"/>
      <c r="F353" s="13"/>
      <c r="G353" s="11"/>
      <c r="H353" s="23"/>
      <c r="I353" s="23"/>
      <c r="J353" s="23"/>
      <c r="K353" s="23"/>
      <c r="L353" s="23"/>
      <c r="M353" s="31"/>
      <c r="N353" s="23"/>
      <c r="O353" s="23"/>
      <c r="P353" s="23"/>
      <c r="Q353" s="23"/>
      <c r="R353" s="23"/>
      <c r="S353" s="23"/>
      <c r="T353" s="23"/>
      <c r="Z353" s="39"/>
      <c r="AB353" s="39"/>
      <c r="AD353" s="39"/>
      <c r="AG353" s="74"/>
    </row>
    <row r="354" spans="1:33" s="14" customFormat="1" x14ac:dyDescent="0.3">
      <c r="A354" s="43"/>
      <c r="B354" s="11"/>
      <c r="C354" s="28"/>
      <c r="D354" s="11"/>
      <c r="E354" s="12"/>
      <c r="F354" s="13"/>
      <c r="G354" s="11"/>
      <c r="H354" s="23"/>
      <c r="I354" s="23"/>
      <c r="J354" s="23"/>
      <c r="K354" s="23"/>
      <c r="L354" s="23"/>
      <c r="M354" s="31"/>
      <c r="N354" s="23"/>
      <c r="O354" s="23"/>
      <c r="P354" s="23"/>
      <c r="Q354" s="23"/>
      <c r="R354" s="23"/>
      <c r="S354" s="23"/>
      <c r="T354" s="23"/>
      <c r="Z354" s="39"/>
      <c r="AB354" s="39"/>
      <c r="AD354" s="39"/>
      <c r="AG354" s="74"/>
    </row>
    <row r="355" spans="1:33" s="14" customFormat="1" x14ac:dyDescent="0.3">
      <c r="A355" s="43"/>
      <c r="B355" s="11"/>
      <c r="C355" s="28"/>
      <c r="D355" s="11"/>
      <c r="E355" s="12"/>
      <c r="F355" s="13"/>
      <c r="G355" s="11"/>
      <c r="H355" s="23"/>
      <c r="I355" s="23"/>
      <c r="J355" s="23"/>
      <c r="K355" s="23"/>
      <c r="L355" s="23"/>
      <c r="M355" s="31"/>
      <c r="N355" s="23"/>
      <c r="O355" s="23"/>
      <c r="P355" s="23"/>
      <c r="Q355" s="23"/>
      <c r="R355" s="23"/>
      <c r="S355" s="23"/>
      <c r="T355" s="23"/>
      <c r="Z355" s="39"/>
      <c r="AB355" s="39"/>
      <c r="AD355" s="39"/>
      <c r="AG355" s="74"/>
    </row>
    <row r="356" spans="1:33" s="14" customFormat="1" x14ac:dyDescent="0.3">
      <c r="A356" s="43"/>
      <c r="B356" s="11"/>
      <c r="C356" s="28"/>
      <c r="D356" s="11"/>
      <c r="E356" s="12"/>
      <c r="F356" s="13"/>
      <c r="G356" s="11"/>
      <c r="H356" s="23"/>
      <c r="I356" s="23"/>
      <c r="J356" s="23"/>
      <c r="K356" s="23"/>
      <c r="L356" s="23"/>
      <c r="M356" s="31"/>
      <c r="N356" s="23"/>
      <c r="O356" s="23"/>
      <c r="P356" s="23"/>
      <c r="Q356" s="23"/>
      <c r="R356" s="23"/>
      <c r="S356" s="23"/>
      <c r="T356" s="23"/>
      <c r="Z356" s="39"/>
      <c r="AB356" s="39"/>
      <c r="AD356" s="39"/>
      <c r="AG356" s="74"/>
    </row>
    <row r="357" spans="1:33" s="14" customFormat="1" x14ac:dyDescent="0.3">
      <c r="A357" s="43"/>
      <c r="B357" s="11"/>
      <c r="C357" s="28"/>
      <c r="D357" s="11"/>
      <c r="E357" s="12"/>
      <c r="F357" s="13"/>
      <c r="G357" s="11"/>
      <c r="H357" s="23"/>
      <c r="I357" s="23"/>
      <c r="J357" s="23"/>
      <c r="K357" s="23"/>
      <c r="L357" s="23"/>
      <c r="M357" s="31"/>
      <c r="N357" s="23"/>
      <c r="O357" s="23"/>
      <c r="P357" s="23"/>
      <c r="Q357" s="23"/>
      <c r="R357" s="23"/>
      <c r="S357" s="23"/>
      <c r="T357" s="23"/>
      <c r="Z357" s="39"/>
      <c r="AB357" s="39"/>
      <c r="AD357" s="39"/>
      <c r="AG357" s="74"/>
    </row>
    <row r="358" spans="1:33" s="14" customFormat="1" x14ac:dyDescent="0.3">
      <c r="A358" s="43"/>
      <c r="B358" s="11"/>
      <c r="C358" s="28"/>
      <c r="D358" s="11"/>
      <c r="E358" s="12"/>
      <c r="F358" s="13"/>
      <c r="G358" s="11"/>
      <c r="H358" s="23"/>
      <c r="I358" s="23"/>
      <c r="J358" s="23"/>
      <c r="K358" s="23"/>
      <c r="L358" s="23"/>
      <c r="M358" s="31"/>
      <c r="N358" s="23"/>
      <c r="O358" s="23"/>
      <c r="P358" s="23"/>
      <c r="Q358" s="23"/>
      <c r="R358" s="23"/>
      <c r="S358" s="23"/>
      <c r="T358" s="23"/>
      <c r="Z358" s="39"/>
      <c r="AB358" s="39"/>
      <c r="AD358" s="39"/>
      <c r="AG358" s="74"/>
    </row>
    <row r="359" spans="1:33" s="14" customFormat="1" x14ac:dyDescent="0.3">
      <c r="A359" s="43"/>
      <c r="B359" s="11"/>
      <c r="C359" s="28"/>
      <c r="D359" s="11"/>
      <c r="E359" s="12"/>
      <c r="F359" s="13"/>
      <c r="G359" s="11"/>
      <c r="H359" s="23"/>
      <c r="I359" s="23"/>
      <c r="J359" s="23"/>
      <c r="K359" s="23"/>
      <c r="L359" s="23"/>
      <c r="M359" s="31"/>
      <c r="N359" s="23"/>
      <c r="O359" s="23"/>
      <c r="P359" s="23"/>
      <c r="Q359" s="23"/>
      <c r="R359" s="23"/>
      <c r="S359" s="23"/>
      <c r="T359" s="23"/>
      <c r="Z359" s="39"/>
      <c r="AB359" s="39"/>
      <c r="AD359" s="39"/>
      <c r="AG359" s="74"/>
    </row>
    <row r="360" spans="1:33" s="14" customFormat="1" x14ac:dyDescent="0.3">
      <c r="A360" s="43"/>
      <c r="B360" s="11"/>
      <c r="C360" s="28"/>
      <c r="D360" s="11"/>
      <c r="E360" s="12"/>
      <c r="F360" s="13"/>
      <c r="G360" s="11"/>
      <c r="H360" s="23"/>
      <c r="I360" s="23"/>
      <c r="J360" s="23"/>
      <c r="K360" s="23"/>
      <c r="L360" s="23"/>
      <c r="M360" s="31"/>
      <c r="N360" s="23"/>
      <c r="O360" s="23"/>
      <c r="P360" s="23"/>
      <c r="Q360" s="23"/>
      <c r="R360" s="23"/>
      <c r="S360" s="23"/>
      <c r="T360" s="23"/>
      <c r="Z360" s="39"/>
      <c r="AB360" s="39"/>
      <c r="AD360" s="39"/>
      <c r="AG360" s="74"/>
    </row>
    <row r="361" spans="1:33" s="14" customFormat="1" x14ac:dyDescent="0.3">
      <c r="A361" s="43"/>
      <c r="B361" s="11"/>
      <c r="C361" s="28"/>
      <c r="D361" s="11"/>
      <c r="E361" s="12"/>
      <c r="F361" s="13"/>
      <c r="G361" s="11"/>
      <c r="H361" s="23"/>
      <c r="I361" s="23"/>
      <c r="J361" s="23"/>
      <c r="K361" s="23"/>
      <c r="L361" s="23"/>
      <c r="M361" s="31"/>
      <c r="N361" s="23"/>
      <c r="O361" s="23"/>
      <c r="P361" s="23"/>
      <c r="Q361" s="23"/>
      <c r="R361" s="23"/>
      <c r="S361" s="23"/>
      <c r="T361" s="23"/>
      <c r="Z361" s="39"/>
      <c r="AB361" s="39"/>
      <c r="AD361" s="39"/>
      <c r="AG361" s="74"/>
    </row>
    <row r="362" spans="1:33" s="14" customFormat="1" x14ac:dyDescent="0.3">
      <c r="A362" s="43"/>
      <c r="B362" s="11"/>
      <c r="C362" s="28"/>
      <c r="D362" s="11"/>
      <c r="E362" s="12"/>
      <c r="F362" s="13"/>
      <c r="G362" s="11"/>
      <c r="H362" s="23"/>
      <c r="I362" s="23"/>
      <c r="J362" s="23"/>
      <c r="K362" s="23"/>
      <c r="L362" s="23"/>
      <c r="M362" s="31"/>
      <c r="N362" s="23"/>
      <c r="O362" s="23"/>
      <c r="P362" s="23"/>
      <c r="Q362" s="23"/>
      <c r="R362" s="23"/>
      <c r="S362" s="23"/>
      <c r="T362" s="23"/>
      <c r="Z362" s="39"/>
      <c r="AB362" s="39"/>
      <c r="AD362" s="39"/>
      <c r="AG362" s="74"/>
    </row>
    <row r="363" spans="1:33" s="14" customFormat="1" x14ac:dyDescent="0.3">
      <c r="A363" s="43"/>
      <c r="B363" s="11"/>
      <c r="C363" s="28"/>
      <c r="D363" s="11"/>
      <c r="E363" s="12"/>
      <c r="F363" s="13"/>
      <c r="G363" s="11"/>
      <c r="H363" s="23"/>
      <c r="I363" s="23"/>
      <c r="J363" s="23"/>
      <c r="K363" s="23"/>
      <c r="L363" s="23"/>
      <c r="M363" s="31"/>
      <c r="N363" s="23"/>
      <c r="O363" s="23"/>
      <c r="P363" s="23"/>
      <c r="Q363" s="23"/>
      <c r="R363" s="23"/>
      <c r="S363" s="23"/>
      <c r="T363" s="23"/>
      <c r="Z363" s="39"/>
      <c r="AB363" s="39"/>
      <c r="AD363" s="39"/>
      <c r="AG363" s="74"/>
    </row>
    <row r="364" spans="1:33" s="14" customFormat="1" x14ac:dyDescent="0.3">
      <c r="A364" s="43"/>
      <c r="B364" s="11"/>
      <c r="C364" s="28"/>
      <c r="D364" s="11"/>
      <c r="E364" s="12"/>
      <c r="F364" s="13"/>
      <c r="G364" s="11"/>
      <c r="H364" s="23"/>
      <c r="I364" s="23"/>
      <c r="J364" s="23"/>
      <c r="K364" s="23"/>
      <c r="L364" s="23"/>
      <c r="M364" s="31"/>
      <c r="N364" s="23"/>
      <c r="O364" s="23"/>
      <c r="P364" s="23"/>
      <c r="Q364" s="23"/>
      <c r="R364" s="23"/>
      <c r="S364" s="23"/>
      <c r="T364" s="23"/>
      <c r="Z364" s="39"/>
      <c r="AB364" s="39"/>
      <c r="AD364" s="39"/>
      <c r="AG364" s="74"/>
    </row>
    <row r="365" spans="1:33" s="14" customFormat="1" x14ac:dyDescent="0.3">
      <c r="A365" s="43"/>
      <c r="B365" s="11"/>
      <c r="C365" s="28"/>
      <c r="D365" s="11"/>
      <c r="E365" s="12"/>
      <c r="F365" s="13"/>
      <c r="G365" s="11"/>
      <c r="H365" s="23"/>
      <c r="I365" s="23"/>
      <c r="J365" s="23"/>
      <c r="K365" s="23"/>
      <c r="L365" s="23"/>
      <c r="M365" s="31"/>
      <c r="N365" s="23"/>
      <c r="O365" s="23"/>
      <c r="P365" s="23"/>
      <c r="Q365" s="23"/>
      <c r="R365" s="23"/>
      <c r="S365" s="23"/>
      <c r="T365" s="23"/>
      <c r="Z365" s="39"/>
      <c r="AB365" s="39"/>
      <c r="AD365" s="39"/>
      <c r="AG365" s="74"/>
    </row>
    <row r="366" spans="1:33" s="14" customFormat="1" x14ac:dyDescent="0.3">
      <c r="A366" s="43"/>
      <c r="B366" s="11"/>
      <c r="C366" s="28"/>
      <c r="D366" s="11"/>
      <c r="E366" s="12"/>
      <c r="F366" s="13"/>
      <c r="G366" s="11"/>
      <c r="H366" s="23"/>
      <c r="I366" s="23"/>
      <c r="J366" s="23"/>
      <c r="K366" s="23"/>
      <c r="L366" s="23"/>
      <c r="M366" s="31"/>
      <c r="N366" s="23"/>
      <c r="O366" s="23"/>
      <c r="P366" s="23"/>
      <c r="Q366" s="23"/>
      <c r="R366" s="23"/>
      <c r="S366" s="23"/>
      <c r="T366" s="23"/>
      <c r="Z366" s="39"/>
      <c r="AB366" s="39"/>
      <c r="AD366" s="39"/>
      <c r="AG366" s="74"/>
    </row>
    <row r="367" spans="1:33" s="14" customFormat="1" x14ac:dyDescent="0.3">
      <c r="A367" s="43"/>
      <c r="B367" s="11"/>
      <c r="C367" s="28"/>
      <c r="D367" s="11"/>
      <c r="E367" s="12"/>
      <c r="F367" s="13"/>
      <c r="G367" s="11"/>
      <c r="H367" s="23"/>
      <c r="I367" s="23"/>
      <c r="J367" s="23"/>
      <c r="K367" s="23"/>
      <c r="L367" s="23"/>
      <c r="M367" s="31"/>
      <c r="N367" s="23"/>
      <c r="O367" s="23"/>
      <c r="P367" s="23"/>
      <c r="Q367" s="23"/>
      <c r="R367" s="23"/>
      <c r="S367" s="23"/>
      <c r="T367" s="23"/>
      <c r="Z367" s="39"/>
      <c r="AB367" s="39"/>
      <c r="AD367" s="39"/>
      <c r="AG367" s="74"/>
    </row>
    <row r="368" spans="1:33" s="14" customFormat="1" x14ac:dyDescent="0.3">
      <c r="A368" s="43"/>
      <c r="B368" s="11"/>
      <c r="C368" s="28"/>
      <c r="D368" s="11"/>
      <c r="E368" s="12"/>
      <c r="F368" s="13"/>
      <c r="G368" s="11"/>
      <c r="H368" s="23"/>
      <c r="I368" s="23"/>
      <c r="J368" s="23"/>
      <c r="K368" s="23"/>
      <c r="L368" s="23"/>
      <c r="M368" s="31"/>
      <c r="N368" s="23"/>
      <c r="O368" s="23"/>
      <c r="P368" s="23"/>
      <c r="Q368" s="23"/>
      <c r="R368" s="23"/>
      <c r="S368" s="23"/>
      <c r="T368" s="23"/>
      <c r="Z368" s="39"/>
      <c r="AB368" s="39"/>
      <c r="AD368" s="39"/>
      <c r="AG368" s="74"/>
    </row>
    <row r="369" spans="1:33" s="14" customFormat="1" x14ac:dyDescent="0.3">
      <c r="A369" s="43"/>
      <c r="B369" s="11"/>
      <c r="C369" s="28"/>
      <c r="D369" s="11"/>
      <c r="E369" s="12"/>
      <c r="F369" s="13"/>
      <c r="G369" s="11"/>
      <c r="H369" s="23"/>
      <c r="I369" s="23"/>
      <c r="J369" s="23"/>
      <c r="K369" s="23"/>
      <c r="L369" s="23"/>
      <c r="M369" s="31"/>
      <c r="N369" s="23"/>
      <c r="O369" s="23"/>
      <c r="P369" s="23"/>
      <c r="Q369" s="23"/>
      <c r="R369" s="23"/>
      <c r="S369" s="23"/>
      <c r="T369" s="23"/>
      <c r="Z369" s="39"/>
      <c r="AB369" s="39"/>
      <c r="AD369" s="39"/>
      <c r="AG369" s="74"/>
    </row>
    <row r="370" spans="1:33" s="14" customFormat="1" x14ac:dyDescent="0.3">
      <c r="A370" s="43"/>
      <c r="B370" s="11"/>
      <c r="C370" s="28"/>
      <c r="D370" s="11"/>
      <c r="E370" s="12"/>
      <c r="F370" s="13"/>
      <c r="G370" s="11"/>
      <c r="H370" s="23"/>
      <c r="I370" s="23"/>
      <c r="J370" s="23"/>
      <c r="K370" s="23"/>
      <c r="L370" s="23"/>
      <c r="M370" s="31"/>
      <c r="N370" s="23"/>
      <c r="O370" s="23"/>
      <c r="P370" s="23"/>
      <c r="Q370" s="23"/>
      <c r="R370" s="23"/>
      <c r="S370" s="23"/>
      <c r="T370" s="23"/>
      <c r="Z370" s="39"/>
      <c r="AB370" s="39"/>
      <c r="AD370" s="39"/>
      <c r="AG370" s="74"/>
    </row>
    <row r="371" spans="1:33" s="14" customFormat="1" x14ac:dyDescent="0.3">
      <c r="A371" s="43"/>
      <c r="B371" s="11"/>
      <c r="C371" s="28"/>
      <c r="D371" s="11"/>
      <c r="E371" s="12"/>
      <c r="F371" s="13"/>
      <c r="G371" s="11"/>
      <c r="H371" s="23"/>
      <c r="I371" s="23"/>
      <c r="J371" s="23"/>
      <c r="K371" s="23"/>
      <c r="L371" s="23"/>
      <c r="M371" s="31"/>
      <c r="N371" s="23"/>
      <c r="O371" s="23"/>
      <c r="P371" s="23"/>
      <c r="Q371" s="23"/>
      <c r="R371" s="23"/>
      <c r="S371" s="23"/>
      <c r="T371" s="23"/>
      <c r="Z371" s="39"/>
      <c r="AB371" s="39"/>
      <c r="AD371" s="39"/>
      <c r="AG371" s="74"/>
    </row>
    <row r="372" spans="1:33" s="14" customFormat="1" x14ac:dyDescent="0.3">
      <c r="A372" s="43"/>
      <c r="B372" s="11"/>
      <c r="C372" s="28"/>
      <c r="D372" s="11"/>
      <c r="E372" s="12"/>
      <c r="F372" s="13"/>
      <c r="G372" s="11"/>
      <c r="H372" s="23"/>
      <c r="I372" s="23"/>
      <c r="J372" s="23"/>
      <c r="K372" s="23"/>
      <c r="L372" s="23"/>
      <c r="M372" s="31"/>
      <c r="N372" s="23"/>
      <c r="O372" s="23"/>
      <c r="P372" s="23"/>
      <c r="Q372" s="23"/>
      <c r="R372" s="23"/>
      <c r="S372" s="23"/>
      <c r="T372" s="23"/>
      <c r="Z372" s="39"/>
      <c r="AB372" s="39"/>
      <c r="AD372" s="39"/>
      <c r="AG372" s="74"/>
    </row>
    <row r="373" spans="1:33" s="14" customFormat="1" x14ac:dyDescent="0.3">
      <c r="A373" s="43"/>
      <c r="B373" s="11"/>
      <c r="C373" s="28"/>
      <c r="D373" s="11"/>
      <c r="E373" s="12"/>
      <c r="F373" s="13"/>
      <c r="G373" s="11"/>
      <c r="H373" s="23"/>
      <c r="I373" s="23"/>
      <c r="J373" s="23"/>
      <c r="K373" s="23"/>
      <c r="L373" s="23"/>
      <c r="M373" s="31"/>
      <c r="N373" s="23"/>
      <c r="O373" s="23"/>
      <c r="P373" s="23"/>
      <c r="Q373" s="23"/>
      <c r="R373" s="23"/>
      <c r="S373" s="23"/>
      <c r="T373" s="23"/>
      <c r="Z373" s="39"/>
      <c r="AB373" s="39"/>
      <c r="AD373" s="39"/>
      <c r="AG373" s="74"/>
    </row>
    <row r="374" spans="1:33" s="14" customFormat="1" x14ac:dyDescent="0.3">
      <c r="A374" s="43"/>
      <c r="B374" s="11"/>
      <c r="C374" s="28"/>
      <c r="D374" s="11"/>
      <c r="E374" s="12"/>
      <c r="F374" s="13"/>
      <c r="G374" s="11"/>
      <c r="H374" s="23"/>
      <c r="I374" s="23"/>
      <c r="J374" s="23"/>
      <c r="K374" s="23"/>
      <c r="L374" s="23"/>
      <c r="M374" s="31"/>
      <c r="N374" s="23"/>
      <c r="O374" s="23"/>
      <c r="P374" s="23"/>
      <c r="Q374" s="23"/>
      <c r="R374" s="23"/>
      <c r="S374" s="23"/>
      <c r="T374" s="23"/>
      <c r="Z374" s="39"/>
      <c r="AB374" s="39"/>
      <c r="AD374" s="39"/>
      <c r="AG374" s="74"/>
    </row>
    <row r="375" spans="1:33" s="14" customFormat="1" x14ac:dyDescent="0.3">
      <c r="A375" s="43"/>
      <c r="B375" s="11"/>
      <c r="C375" s="28"/>
      <c r="D375" s="11"/>
      <c r="E375" s="12"/>
      <c r="F375" s="13"/>
      <c r="G375" s="11"/>
      <c r="H375" s="23"/>
      <c r="I375" s="23"/>
      <c r="J375" s="23"/>
      <c r="K375" s="23"/>
      <c r="L375" s="23"/>
      <c r="M375" s="31"/>
      <c r="N375" s="23"/>
      <c r="O375" s="23"/>
      <c r="P375" s="23"/>
      <c r="Q375" s="23"/>
      <c r="R375" s="23"/>
      <c r="S375" s="23"/>
      <c r="T375" s="23"/>
      <c r="Z375" s="39"/>
      <c r="AB375" s="39"/>
      <c r="AD375" s="39"/>
      <c r="AG375" s="74"/>
    </row>
    <row r="376" spans="1:33" s="14" customFormat="1" x14ac:dyDescent="0.3">
      <c r="A376" s="43"/>
      <c r="B376" s="11"/>
      <c r="C376" s="28"/>
      <c r="D376" s="11"/>
      <c r="E376" s="12"/>
      <c r="F376" s="13"/>
      <c r="G376" s="11"/>
      <c r="H376" s="23"/>
      <c r="I376" s="23"/>
      <c r="J376" s="23"/>
      <c r="K376" s="23"/>
      <c r="L376" s="23"/>
      <c r="M376" s="31"/>
      <c r="N376" s="23"/>
      <c r="O376" s="23"/>
      <c r="P376" s="23"/>
      <c r="Q376" s="23"/>
      <c r="R376" s="23"/>
      <c r="S376" s="23"/>
      <c r="T376" s="23"/>
      <c r="Z376" s="39"/>
      <c r="AB376" s="39"/>
      <c r="AD376" s="39"/>
      <c r="AG376" s="74"/>
    </row>
    <row r="377" spans="1:33" s="14" customFormat="1" x14ac:dyDescent="0.3">
      <c r="A377" s="43"/>
      <c r="B377" s="11"/>
      <c r="C377" s="28"/>
      <c r="D377" s="11"/>
      <c r="E377" s="12"/>
      <c r="F377" s="13"/>
      <c r="G377" s="11"/>
      <c r="H377" s="23"/>
      <c r="I377" s="23"/>
      <c r="J377" s="23"/>
      <c r="K377" s="23"/>
      <c r="L377" s="23"/>
      <c r="M377" s="31"/>
      <c r="N377" s="23"/>
      <c r="O377" s="23"/>
      <c r="P377" s="23"/>
      <c r="Q377" s="23"/>
      <c r="R377" s="23"/>
      <c r="S377" s="23"/>
      <c r="T377" s="23"/>
      <c r="Z377" s="39"/>
      <c r="AB377" s="39"/>
      <c r="AD377" s="39"/>
      <c r="AG377" s="74"/>
    </row>
    <row r="378" spans="1:33" s="14" customFormat="1" x14ac:dyDescent="0.3">
      <c r="A378" s="43"/>
      <c r="B378" s="11"/>
      <c r="C378" s="28"/>
      <c r="D378" s="11"/>
      <c r="E378" s="12"/>
      <c r="F378" s="13"/>
      <c r="G378" s="11"/>
      <c r="H378" s="23"/>
      <c r="I378" s="23"/>
      <c r="J378" s="23"/>
      <c r="K378" s="23"/>
      <c r="L378" s="23"/>
      <c r="M378" s="31"/>
      <c r="N378" s="23"/>
      <c r="O378" s="23"/>
      <c r="P378" s="23"/>
      <c r="Q378" s="23"/>
      <c r="R378" s="23"/>
      <c r="S378" s="23"/>
      <c r="T378" s="23"/>
      <c r="Z378" s="39"/>
      <c r="AB378" s="39"/>
      <c r="AD378" s="39"/>
      <c r="AG378" s="74"/>
    </row>
    <row r="379" spans="1:33" s="14" customFormat="1" x14ac:dyDescent="0.3">
      <c r="A379" s="43"/>
      <c r="B379" s="11"/>
      <c r="C379" s="28"/>
      <c r="D379" s="11"/>
      <c r="E379" s="12"/>
      <c r="F379" s="13"/>
      <c r="G379" s="11"/>
      <c r="H379" s="23"/>
      <c r="I379" s="23"/>
      <c r="J379" s="23"/>
      <c r="K379" s="23"/>
      <c r="L379" s="23"/>
      <c r="M379" s="31"/>
      <c r="N379" s="23"/>
      <c r="O379" s="23"/>
      <c r="P379" s="23"/>
      <c r="Q379" s="23"/>
      <c r="R379" s="23"/>
      <c r="S379" s="23"/>
      <c r="T379" s="23"/>
      <c r="Z379" s="39"/>
      <c r="AB379" s="39"/>
      <c r="AD379" s="39"/>
      <c r="AG379" s="74"/>
    </row>
    <row r="380" spans="1:33" s="14" customFormat="1" x14ac:dyDescent="0.3">
      <c r="A380" s="43"/>
      <c r="B380" s="11"/>
      <c r="C380" s="28"/>
      <c r="D380" s="11"/>
      <c r="E380" s="12"/>
      <c r="F380" s="13"/>
      <c r="G380" s="11"/>
      <c r="H380" s="23"/>
      <c r="I380" s="23"/>
      <c r="J380" s="23"/>
      <c r="K380" s="23"/>
      <c r="L380" s="23"/>
      <c r="M380" s="31"/>
      <c r="N380" s="23"/>
      <c r="O380" s="23"/>
      <c r="P380" s="23"/>
      <c r="Q380" s="23"/>
      <c r="R380" s="23"/>
      <c r="S380" s="23"/>
      <c r="T380" s="23"/>
      <c r="Z380" s="39"/>
      <c r="AB380" s="39"/>
      <c r="AD380" s="39"/>
      <c r="AG380" s="74"/>
    </row>
    <row r="381" spans="1:33" s="14" customFormat="1" x14ac:dyDescent="0.3">
      <c r="A381" s="43"/>
      <c r="B381" s="11"/>
      <c r="C381" s="28"/>
      <c r="D381" s="11"/>
      <c r="E381" s="12"/>
      <c r="F381" s="13"/>
      <c r="G381" s="11"/>
      <c r="H381" s="23"/>
      <c r="I381" s="23"/>
      <c r="J381" s="23"/>
      <c r="K381" s="23"/>
      <c r="L381" s="23"/>
      <c r="M381" s="31"/>
      <c r="N381" s="23"/>
      <c r="O381" s="23"/>
      <c r="P381" s="23"/>
      <c r="Q381" s="23"/>
      <c r="R381" s="23"/>
      <c r="S381" s="23"/>
      <c r="T381" s="23"/>
      <c r="Z381" s="39"/>
      <c r="AB381" s="39"/>
      <c r="AD381" s="39"/>
      <c r="AG381" s="74"/>
    </row>
    <row r="382" spans="1:33" s="14" customFormat="1" x14ac:dyDescent="0.3">
      <c r="A382" s="43"/>
      <c r="B382" s="11"/>
      <c r="C382" s="28"/>
      <c r="D382" s="11"/>
      <c r="E382" s="12"/>
      <c r="F382" s="13"/>
      <c r="G382" s="11"/>
      <c r="H382" s="23"/>
      <c r="I382" s="23"/>
      <c r="J382" s="23"/>
      <c r="K382" s="23"/>
      <c r="L382" s="23"/>
      <c r="M382" s="31"/>
      <c r="N382" s="23"/>
      <c r="O382" s="23"/>
      <c r="P382" s="23"/>
      <c r="Q382" s="23"/>
      <c r="R382" s="23"/>
      <c r="S382" s="23"/>
      <c r="T382" s="23"/>
      <c r="Z382" s="39"/>
      <c r="AB382" s="39"/>
      <c r="AD382" s="39"/>
      <c r="AG382" s="74"/>
    </row>
    <row r="383" spans="1:33" s="14" customFormat="1" x14ac:dyDescent="0.3">
      <c r="A383" s="43"/>
      <c r="B383" s="11"/>
      <c r="C383" s="28"/>
      <c r="D383" s="11"/>
      <c r="E383" s="12"/>
      <c r="F383" s="13"/>
      <c r="G383" s="11"/>
      <c r="H383" s="23"/>
      <c r="I383" s="23"/>
      <c r="J383" s="23"/>
      <c r="K383" s="23"/>
      <c r="L383" s="23"/>
      <c r="M383" s="31"/>
      <c r="N383" s="23"/>
      <c r="O383" s="23"/>
      <c r="P383" s="23"/>
      <c r="Q383" s="23"/>
      <c r="R383" s="23"/>
      <c r="S383" s="23"/>
      <c r="T383" s="23"/>
      <c r="Z383" s="39"/>
      <c r="AB383" s="39"/>
      <c r="AD383" s="39"/>
      <c r="AG383" s="74"/>
    </row>
    <row r="384" spans="1:33" s="14" customFormat="1" x14ac:dyDescent="0.3">
      <c r="A384" s="43"/>
      <c r="B384" s="11"/>
      <c r="C384" s="28"/>
      <c r="D384" s="11"/>
      <c r="E384" s="12"/>
      <c r="F384" s="13"/>
      <c r="G384" s="11"/>
      <c r="H384" s="23"/>
      <c r="I384" s="23"/>
      <c r="J384" s="23"/>
      <c r="K384" s="23"/>
      <c r="L384" s="23"/>
      <c r="M384" s="31"/>
      <c r="N384" s="23"/>
      <c r="O384" s="23"/>
      <c r="P384" s="23"/>
      <c r="Q384" s="23"/>
      <c r="R384" s="23"/>
      <c r="S384" s="23"/>
      <c r="T384" s="23"/>
      <c r="Z384" s="39"/>
      <c r="AB384" s="39"/>
      <c r="AD384" s="39"/>
      <c r="AG384" s="74"/>
    </row>
    <row r="385" spans="1:33" s="14" customFormat="1" x14ac:dyDescent="0.3">
      <c r="A385" s="43"/>
      <c r="B385" s="11"/>
      <c r="C385" s="28"/>
      <c r="D385" s="11"/>
      <c r="E385" s="12"/>
      <c r="F385" s="13"/>
      <c r="G385" s="11"/>
      <c r="H385" s="23"/>
      <c r="I385" s="23"/>
      <c r="J385" s="23"/>
      <c r="K385" s="23"/>
      <c r="L385" s="23"/>
      <c r="M385" s="31"/>
      <c r="N385" s="23"/>
      <c r="O385" s="23"/>
      <c r="P385" s="23"/>
      <c r="Q385" s="23"/>
      <c r="R385" s="23"/>
      <c r="S385" s="23"/>
      <c r="T385" s="23"/>
      <c r="Z385" s="39"/>
      <c r="AB385" s="39"/>
      <c r="AD385" s="39"/>
      <c r="AG385" s="74"/>
    </row>
    <row r="386" spans="1:33" s="14" customFormat="1" x14ac:dyDescent="0.3">
      <c r="A386" s="43"/>
      <c r="B386" s="11"/>
      <c r="C386" s="28"/>
      <c r="D386" s="11"/>
      <c r="E386" s="12"/>
      <c r="F386" s="13"/>
      <c r="G386" s="11"/>
      <c r="H386" s="23"/>
      <c r="I386" s="23"/>
      <c r="J386" s="23"/>
      <c r="K386" s="23"/>
      <c r="L386" s="23"/>
      <c r="M386" s="31"/>
      <c r="N386" s="23"/>
      <c r="O386" s="23"/>
      <c r="P386" s="23"/>
      <c r="Q386" s="23"/>
      <c r="R386" s="23"/>
      <c r="S386" s="23"/>
      <c r="T386" s="23"/>
      <c r="Z386" s="39"/>
      <c r="AB386" s="39"/>
      <c r="AD386" s="39"/>
      <c r="AG386" s="74"/>
    </row>
    <row r="387" spans="1:33" s="14" customFormat="1" x14ac:dyDescent="0.3">
      <c r="A387" s="43"/>
      <c r="B387" s="11"/>
      <c r="C387" s="28"/>
      <c r="D387" s="11"/>
      <c r="E387" s="12"/>
      <c r="F387" s="13"/>
      <c r="G387" s="11"/>
      <c r="H387" s="23"/>
      <c r="I387" s="23"/>
      <c r="J387" s="23"/>
      <c r="K387" s="23"/>
      <c r="L387" s="23"/>
      <c r="M387" s="31"/>
      <c r="N387" s="23"/>
      <c r="O387" s="23"/>
      <c r="P387" s="23"/>
      <c r="Q387" s="23"/>
      <c r="R387" s="23"/>
      <c r="S387" s="23"/>
      <c r="T387" s="23"/>
      <c r="Z387" s="39"/>
      <c r="AB387" s="39"/>
      <c r="AD387" s="39"/>
      <c r="AG387" s="74"/>
    </row>
    <row r="388" spans="1:33" s="14" customFormat="1" x14ac:dyDescent="0.3">
      <c r="A388" s="43"/>
      <c r="B388" s="11"/>
      <c r="C388" s="28"/>
      <c r="D388" s="11"/>
      <c r="E388" s="12"/>
      <c r="F388" s="13"/>
      <c r="G388" s="11"/>
      <c r="H388" s="23"/>
      <c r="I388" s="23"/>
      <c r="J388" s="23"/>
      <c r="K388" s="23"/>
      <c r="L388" s="23"/>
      <c r="M388" s="31"/>
      <c r="N388" s="23"/>
      <c r="O388" s="23"/>
      <c r="P388" s="23"/>
      <c r="Q388" s="23"/>
      <c r="R388" s="23"/>
      <c r="S388" s="23"/>
      <c r="T388" s="23"/>
      <c r="Z388" s="39"/>
      <c r="AB388" s="39"/>
      <c r="AD388" s="39"/>
      <c r="AG388" s="74"/>
    </row>
    <row r="389" spans="1:33" s="14" customFormat="1" x14ac:dyDescent="0.3">
      <c r="A389" s="43"/>
      <c r="B389" s="11"/>
      <c r="C389" s="28"/>
      <c r="D389" s="11"/>
      <c r="E389" s="12"/>
      <c r="F389" s="13"/>
      <c r="G389" s="11"/>
      <c r="H389" s="23"/>
      <c r="I389" s="23"/>
      <c r="J389" s="23"/>
      <c r="K389" s="23"/>
      <c r="L389" s="23"/>
      <c r="M389" s="31"/>
      <c r="N389" s="23"/>
      <c r="O389" s="23"/>
      <c r="P389" s="23"/>
      <c r="Q389" s="23"/>
      <c r="R389" s="23"/>
      <c r="S389" s="23"/>
      <c r="T389" s="23"/>
      <c r="Z389" s="39"/>
      <c r="AB389" s="39"/>
      <c r="AD389" s="39"/>
      <c r="AG389" s="74"/>
    </row>
    <row r="390" spans="1:33" s="14" customFormat="1" x14ac:dyDescent="0.3">
      <c r="A390" s="43"/>
      <c r="B390" s="11"/>
      <c r="C390" s="28"/>
      <c r="D390" s="11"/>
      <c r="E390" s="12"/>
      <c r="F390" s="13"/>
      <c r="G390" s="11"/>
      <c r="H390" s="23"/>
      <c r="I390" s="23"/>
      <c r="J390" s="23"/>
      <c r="K390" s="23"/>
      <c r="L390" s="23"/>
      <c r="M390" s="31"/>
      <c r="N390" s="23"/>
      <c r="O390" s="23"/>
      <c r="P390" s="23"/>
      <c r="Q390" s="23"/>
      <c r="R390" s="23"/>
      <c r="S390" s="23"/>
      <c r="T390" s="23"/>
      <c r="Z390" s="39"/>
      <c r="AB390" s="39"/>
      <c r="AD390" s="39"/>
      <c r="AG390" s="74"/>
    </row>
    <row r="391" spans="1:33" s="14" customFormat="1" x14ac:dyDescent="0.3">
      <c r="A391" s="43"/>
      <c r="B391" s="11"/>
      <c r="C391" s="28"/>
      <c r="D391" s="11"/>
      <c r="E391" s="12"/>
      <c r="F391" s="13"/>
      <c r="G391" s="11"/>
      <c r="H391" s="23"/>
      <c r="I391" s="23"/>
      <c r="J391" s="23"/>
      <c r="K391" s="23"/>
      <c r="L391" s="23"/>
      <c r="M391" s="31"/>
      <c r="N391" s="23"/>
      <c r="O391" s="23"/>
      <c r="P391" s="23"/>
      <c r="Q391" s="23"/>
      <c r="R391" s="23"/>
      <c r="S391" s="23"/>
      <c r="T391" s="23"/>
      <c r="Z391" s="39"/>
      <c r="AB391" s="39"/>
      <c r="AD391" s="39"/>
      <c r="AG391" s="74"/>
    </row>
    <row r="392" spans="1:33" s="14" customFormat="1" x14ac:dyDescent="0.3">
      <c r="A392" s="43"/>
      <c r="B392" s="11"/>
      <c r="C392" s="28"/>
      <c r="D392" s="11"/>
      <c r="E392" s="12"/>
      <c r="F392" s="13"/>
      <c r="G392" s="11"/>
      <c r="H392" s="23"/>
      <c r="I392" s="23"/>
      <c r="J392" s="23"/>
      <c r="K392" s="23"/>
      <c r="L392" s="23"/>
      <c r="M392" s="31"/>
      <c r="N392" s="23"/>
      <c r="O392" s="23"/>
      <c r="P392" s="23"/>
      <c r="Q392" s="23"/>
      <c r="R392" s="23"/>
      <c r="S392" s="23"/>
      <c r="T392" s="23"/>
      <c r="Z392" s="39"/>
      <c r="AB392" s="39"/>
      <c r="AD392" s="39"/>
      <c r="AG392" s="74"/>
    </row>
    <row r="393" spans="1:33" s="14" customFormat="1" x14ac:dyDescent="0.3">
      <c r="A393" s="43"/>
      <c r="B393" s="11"/>
      <c r="C393" s="28"/>
      <c r="D393" s="11"/>
      <c r="E393" s="12"/>
      <c r="F393" s="13"/>
      <c r="G393" s="11"/>
      <c r="H393" s="23"/>
      <c r="I393" s="23"/>
      <c r="J393" s="23"/>
      <c r="K393" s="23"/>
      <c r="L393" s="23"/>
      <c r="M393" s="31"/>
      <c r="N393" s="23"/>
      <c r="O393" s="23"/>
      <c r="P393" s="23"/>
      <c r="Q393" s="23"/>
      <c r="R393" s="23"/>
      <c r="S393" s="23"/>
      <c r="T393" s="23"/>
      <c r="Z393" s="39"/>
      <c r="AB393" s="39"/>
      <c r="AD393" s="39"/>
      <c r="AG393" s="74"/>
    </row>
    <row r="394" spans="1:33" s="14" customFormat="1" x14ac:dyDescent="0.3">
      <c r="A394" s="43"/>
      <c r="B394" s="11"/>
      <c r="C394" s="28"/>
      <c r="D394" s="11"/>
      <c r="E394" s="12"/>
      <c r="F394" s="13"/>
      <c r="G394" s="11"/>
      <c r="H394" s="23"/>
      <c r="I394" s="23"/>
      <c r="J394" s="23"/>
      <c r="K394" s="23"/>
      <c r="L394" s="23"/>
      <c r="M394" s="31"/>
      <c r="N394" s="23"/>
      <c r="O394" s="23"/>
      <c r="P394" s="23"/>
      <c r="Q394" s="23"/>
      <c r="R394" s="23"/>
      <c r="S394" s="23"/>
      <c r="T394" s="23"/>
      <c r="Z394" s="39"/>
      <c r="AB394" s="39"/>
      <c r="AD394" s="39"/>
      <c r="AG394" s="74"/>
    </row>
    <row r="395" spans="1:33" s="14" customFormat="1" x14ac:dyDescent="0.3">
      <c r="A395" s="43"/>
      <c r="B395" s="11"/>
      <c r="C395" s="28"/>
      <c r="D395" s="11"/>
      <c r="E395" s="12"/>
      <c r="F395" s="13"/>
      <c r="G395" s="11"/>
      <c r="H395" s="23"/>
      <c r="I395" s="23"/>
      <c r="J395" s="23"/>
      <c r="K395" s="23"/>
      <c r="L395" s="23"/>
      <c r="M395" s="31"/>
      <c r="N395" s="23"/>
      <c r="O395" s="23"/>
      <c r="P395" s="23"/>
      <c r="Q395" s="23"/>
      <c r="R395" s="23"/>
      <c r="S395" s="23"/>
      <c r="T395" s="23"/>
      <c r="Z395" s="39"/>
      <c r="AB395" s="39"/>
      <c r="AD395" s="39"/>
      <c r="AG395" s="74"/>
    </row>
    <row r="396" spans="1:33" s="14" customFormat="1" x14ac:dyDescent="0.3">
      <c r="A396" s="43"/>
      <c r="B396" s="11"/>
      <c r="C396" s="28"/>
      <c r="D396" s="11"/>
      <c r="E396" s="12"/>
      <c r="F396" s="13"/>
      <c r="G396" s="11"/>
      <c r="H396" s="23"/>
      <c r="I396" s="23"/>
      <c r="J396" s="23"/>
      <c r="K396" s="23"/>
      <c r="L396" s="23"/>
      <c r="M396" s="31"/>
      <c r="N396" s="23"/>
      <c r="O396" s="23"/>
      <c r="P396" s="23"/>
      <c r="Q396" s="23"/>
      <c r="R396" s="23"/>
      <c r="S396" s="23"/>
      <c r="T396" s="23"/>
      <c r="Z396" s="39"/>
      <c r="AB396" s="39"/>
      <c r="AD396" s="39"/>
      <c r="AG396" s="74"/>
    </row>
    <row r="397" spans="1:33" s="14" customFormat="1" x14ac:dyDescent="0.3">
      <c r="A397" s="43"/>
      <c r="B397" s="11"/>
      <c r="C397" s="28"/>
      <c r="D397" s="11"/>
      <c r="E397" s="12"/>
      <c r="F397" s="13"/>
      <c r="G397" s="11"/>
      <c r="H397" s="23"/>
      <c r="I397" s="23"/>
      <c r="J397" s="23"/>
      <c r="K397" s="23"/>
      <c r="L397" s="23"/>
      <c r="M397" s="31"/>
      <c r="N397" s="23"/>
      <c r="O397" s="23"/>
      <c r="P397" s="23"/>
      <c r="Q397" s="23"/>
      <c r="R397" s="23"/>
      <c r="S397" s="23"/>
      <c r="T397" s="23"/>
      <c r="Z397" s="39"/>
      <c r="AB397" s="39"/>
      <c r="AD397" s="39"/>
      <c r="AG397" s="74"/>
    </row>
    <row r="398" spans="1:33" s="14" customFormat="1" x14ac:dyDescent="0.3">
      <c r="A398" s="43"/>
      <c r="B398" s="11"/>
      <c r="C398" s="28"/>
      <c r="D398" s="11"/>
      <c r="E398" s="12"/>
      <c r="F398" s="13"/>
      <c r="G398" s="11"/>
      <c r="H398" s="23"/>
      <c r="I398" s="23"/>
      <c r="J398" s="23"/>
      <c r="K398" s="23"/>
      <c r="L398" s="23"/>
      <c r="M398" s="31"/>
      <c r="N398" s="23"/>
      <c r="O398" s="23"/>
      <c r="P398" s="23"/>
      <c r="Q398" s="23"/>
      <c r="R398" s="23"/>
      <c r="S398" s="23"/>
      <c r="T398" s="23"/>
      <c r="Z398" s="39"/>
      <c r="AB398" s="39"/>
      <c r="AD398" s="39"/>
      <c r="AG398" s="74"/>
    </row>
    <row r="399" spans="1:33" s="14" customFormat="1" x14ac:dyDescent="0.3">
      <c r="A399" s="43"/>
      <c r="B399" s="11"/>
      <c r="C399" s="28"/>
      <c r="D399" s="11"/>
      <c r="E399" s="12"/>
      <c r="F399" s="13"/>
      <c r="G399" s="11"/>
      <c r="H399" s="23"/>
      <c r="I399" s="23"/>
      <c r="J399" s="23"/>
      <c r="K399" s="23"/>
      <c r="L399" s="23"/>
      <c r="M399" s="31"/>
      <c r="N399" s="23"/>
      <c r="O399" s="23"/>
      <c r="P399" s="23"/>
      <c r="Q399" s="23"/>
      <c r="R399" s="23"/>
      <c r="S399" s="23"/>
      <c r="T399" s="23"/>
      <c r="Z399" s="39"/>
      <c r="AB399" s="39"/>
      <c r="AD399" s="39"/>
      <c r="AG399" s="74"/>
    </row>
    <row r="400" spans="1:33" s="14" customFormat="1" x14ac:dyDescent="0.3">
      <c r="A400" s="43"/>
      <c r="B400" s="11"/>
      <c r="C400" s="28"/>
      <c r="D400" s="11"/>
      <c r="E400" s="12"/>
      <c r="F400" s="13"/>
      <c r="G400" s="11"/>
      <c r="H400" s="23"/>
      <c r="I400" s="23"/>
      <c r="J400" s="23"/>
      <c r="K400" s="23"/>
      <c r="L400" s="23"/>
      <c r="M400" s="31"/>
      <c r="N400" s="23"/>
      <c r="O400" s="23"/>
      <c r="P400" s="23"/>
      <c r="Q400" s="23"/>
      <c r="R400" s="23"/>
      <c r="S400" s="23"/>
      <c r="T400" s="23"/>
      <c r="Z400" s="39"/>
      <c r="AB400" s="39"/>
      <c r="AD400" s="39"/>
      <c r="AG400" s="74"/>
    </row>
    <row r="401" spans="1:33" s="14" customFormat="1" x14ac:dyDescent="0.3">
      <c r="A401" s="43"/>
      <c r="B401" s="11"/>
      <c r="C401" s="28"/>
      <c r="D401" s="11"/>
      <c r="E401" s="12"/>
      <c r="F401" s="13"/>
      <c r="G401" s="11"/>
      <c r="H401" s="23"/>
      <c r="I401" s="23"/>
      <c r="J401" s="23"/>
      <c r="K401" s="23"/>
      <c r="L401" s="23"/>
      <c r="M401" s="31"/>
      <c r="N401" s="23"/>
      <c r="O401" s="23"/>
      <c r="P401" s="23"/>
      <c r="Q401" s="23"/>
      <c r="R401" s="23"/>
      <c r="S401" s="23"/>
      <c r="T401" s="23"/>
      <c r="Z401" s="39"/>
      <c r="AB401" s="39"/>
      <c r="AD401" s="39"/>
      <c r="AG401" s="74"/>
    </row>
    <row r="402" spans="1:33" s="14" customFormat="1" x14ac:dyDescent="0.3">
      <c r="A402" s="43"/>
      <c r="B402" s="11"/>
      <c r="C402" s="28"/>
      <c r="D402" s="11"/>
      <c r="E402" s="12"/>
      <c r="F402" s="13"/>
      <c r="G402" s="11"/>
      <c r="H402" s="23"/>
      <c r="I402" s="23"/>
      <c r="J402" s="23"/>
      <c r="K402" s="23"/>
      <c r="L402" s="23"/>
      <c r="M402" s="31"/>
      <c r="N402" s="23"/>
      <c r="O402" s="23"/>
      <c r="P402" s="23"/>
      <c r="Q402" s="23"/>
      <c r="R402" s="23"/>
      <c r="S402" s="23"/>
      <c r="T402" s="23"/>
      <c r="Z402" s="39"/>
      <c r="AB402" s="39"/>
      <c r="AD402" s="39"/>
      <c r="AG402" s="74"/>
    </row>
    <row r="403" spans="1:33" s="14" customFormat="1" x14ac:dyDescent="0.3">
      <c r="A403" s="43"/>
      <c r="B403" s="11"/>
      <c r="C403" s="28"/>
      <c r="D403" s="11"/>
      <c r="E403" s="12"/>
      <c r="F403" s="13"/>
      <c r="G403" s="11"/>
      <c r="H403" s="23"/>
      <c r="I403" s="23"/>
      <c r="J403" s="23"/>
      <c r="K403" s="23"/>
      <c r="L403" s="23"/>
      <c r="M403" s="31"/>
      <c r="N403" s="23"/>
      <c r="O403" s="23"/>
      <c r="P403" s="23"/>
      <c r="Q403" s="23"/>
      <c r="R403" s="23"/>
      <c r="S403" s="23"/>
      <c r="T403" s="23"/>
      <c r="Z403" s="39"/>
      <c r="AB403" s="39"/>
      <c r="AD403" s="39"/>
      <c r="AG403" s="74"/>
    </row>
    <row r="404" spans="1:33" s="14" customFormat="1" x14ac:dyDescent="0.3">
      <c r="A404" s="43"/>
      <c r="B404" s="11"/>
      <c r="C404" s="28"/>
      <c r="D404" s="11"/>
      <c r="E404" s="12"/>
      <c r="F404" s="13"/>
      <c r="G404" s="11"/>
      <c r="H404" s="23"/>
      <c r="I404" s="23"/>
      <c r="J404" s="23"/>
      <c r="K404" s="23"/>
      <c r="L404" s="23"/>
      <c r="M404" s="31"/>
      <c r="N404" s="23"/>
      <c r="O404" s="23"/>
      <c r="P404" s="23"/>
      <c r="Q404" s="23"/>
      <c r="R404" s="23"/>
      <c r="S404" s="23"/>
      <c r="T404" s="23"/>
      <c r="Z404" s="39"/>
      <c r="AB404" s="39"/>
      <c r="AD404" s="39"/>
      <c r="AG404" s="74"/>
    </row>
    <row r="405" spans="1:33" s="14" customFormat="1" x14ac:dyDescent="0.3">
      <c r="A405" s="43"/>
      <c r="B405" s="11"/>
      <c r="C405" s="28"/>
      <c r="D405" s="11"/>
      <c r="E405" s="12"/>
      <c r="F405" s="13"/>
      <c r="G405" s="11"/>
      <c r="H405" s="23"/>
      <c r="I405" s="23"/>
      <c r="J405" s="23"/>
      <c r="K405" s="23"/>
      <c r="L405" s="23"/>
      <c r="M405" s="31"/>
      <c r="N405" s="23"/>
      <c r="O405" s="23"/>
      <c r="P405" s="23"/>
      <c r="Q405" s="23"/>
      <c r="R405" s="23"/>
      <c r="S405" s="23"/>
      <c r="T405" s="23"/>
      <c r="Z405" s="39"/>
      <c r="AB405" s="39"/>
      <c r="AD405" s="39"/>
      <c r="AG405" s="74"/>
    </row>
    <row r="406" spans="1:33" s="14" customFormat="1" x14ac:dyDescent="0.3">
      <c r="A406" s="43"/>
      <c r="B406" s="11"/>
      <c r="C406" s="28"/>
      <c r="D406" s="11"/>
      <c r="E406" s="12"/>
      <c r="F406" s="13"/>
      <c r="G406" s="11"/>
      <c r="H406" s="23"/>
      <c r="I406" s="23"/>
      <c r="J406" s="23"/>
      <c r="K406" s="23"/>
      <c r="L406" s="23"/>
      <c r="M406" s="31"/>
      <c r="N406" s="23"/>
      <c r="O406" s="23"/>
      <c r="P406" s="23"/>
      <c r="Q406" s="23"/>
      <c r="R406" s="23"/>
      <c r="S406" s="23"/>
      <c r="T406" s="23"/>
      <c r="Z406" s="39"/>
      <c r="AB406" s="39"/>
      <c r="AD406" s="39"/>
      <c r="AG406" s="74"/>
    </row>
    <row r="407" spans="1:33" s="14" customFormat="1" x14ac:dyDescent="0.3">
      <c r="A407" s="43"/>
      <c r="B407" s="11"/>
      <c r="C407" s="28"/>
      <c r="D407" s="11"/>
      <c r="E407" s="12"/>
      <c r="F407" s="13"/>
      <c r="G407" s="11"/>
      <c r="H407" s="23"/>
      <c r="I407" s="23"/>
      <c r="J407" s="23"/>
      <c r="K407" s="23"/>
      <c r="L407" s="23"/>
      <c r="M407" s="31"/>
      <c r="N407" s="23"/>
      <c r="O407" s="23"/>
      <c r="P407" s="23"/>
      <c r="Q407" s="23"/>
      <c r="R407" s="23"/>
      <c r="S407" s="23"/>
      <c r="T407" s="23"/>
      <c r="Z407" s="39"/>
      <c r="AB407" s="39"/>
      <c r="AD407" s="39"/>
      <c r="AG407" s="74"/>
    </row>
    <row r="408" spans="1:33" s="14" customFormat="1" x14ac:dyDescent="0.3">
      <c r="A408" s="43"/>
      <c r="B408" s="11"/>
      <c r="C408" s="28"/>
      <c r="D408" s="11"/>
      <c r="E408" s="12"/>
      <c r="F408" s="13"/>
      <c r="G408" s="11"/>
      <c r="H408" s="23"/>
      <c r="I408" s="23"/>
      <c r="J408" s="23"/>
      <c r="K408" s="23"/>
      <c r="L408" s="23"/>
      <c r="M408" s="31"/>
      <c r="N408" s="23"/>
      <c r="O408" s="23"/>
      <c r="P408" s="23"/>
      <c r="Q408" s="23"/>
      <c r="R408" s="23"/>
      <c r="S408" s="23"/>
      <c r="T408" s="23"/>
      <c r="Z408" s="39"/>
      <c r="AB408" s="39"/>
      <c r="AD408" s="39"/>
      <c r="AG408" s="74"/>
    </row>
    <row r="409" spans="1:33" s="14" customFormat="1" x14ac:dyDescent="0.3">
      <c r="A409" s="43"/>
      <c r="B409" s="11"/>
      <c r="C409" s="28"/>
      <c r="D409" s="11"/>
      <c r="E409" s="12"/>
      <c r="F409" s="13"/>
      <c r="G409" s="11"/>
      <c r="H409" s="23"/>
      <c r="I409" s="23"/>
      <c r="J409" s="23"/>
      <c r="K409" s="23"/>
      <c r="L409" s="23"/>
      <c r="M409" s="31"/>
      <c r="N409" s="23"/>
      <c r="O409" s="23"/>
      <c r="P409" s="23"/>
      <c r="Q409" s="23"/>
      <c r="R409" s="23"/>
      <c r="S409" s="23"/>
      <c r="T409" s="23"/>
      <c r="Z409" s="39"/>
      <c r="AB409" s="39"/>
      <c r="AD409" s="39"/>
      <c r="AG409" s="74"/>
    </row>
    <row r="410" spans="1:33" s="14" customFormat="1" x14ac:dyDescent="0.3">
      <c r="A410" s="43"/>
      <c r="B410" s="11"/>
      <c r="C410" s="28"/>
      <c r="D410" s="11"/>
      <c r="E410" s="2"/>
      <c r="F410" s="3"/>
      <c r="G410" s="4"/>
      <c r="H410" s="24"/>
      <c r="I410" s="24"/>
      <c r="J410" s="24"/>
      <c r="K410" s="24"/>
      <c r="L410" s="24"/>
      <c r="M410" s="32"/>
      <c r="N410" s="24"/>
      <c r="O410" s="24"/>
      <c r="P410" s="24"/>
      <c r="Q410" s="24"/>
      <c r="R410" s="24"/>
      <c r="S410" s="24"/>
      <c r="T410" s="24"/>
      <c r="U410" s="17"/>
      <c r="V410" s="17"/>
      <c r="W410" s="17"/>
      <c r="X410" s="17"/>
      <c r="Y410" s="17"/>
      <c r="Z410" s="40"/>
      <c r="AA410" s="17"/>
      <c r="AB410" s="40"/>
      <c r="AC410" s="17"/>
      <c r="AD410" s="40"/>
      <c r="AG410" s="74"/>
    </row>
  </sheetData>
  <sortState ref="B3:Z257">
    <sortCondition ref="E3:E257"/>
  </sortState>
  <mergeCells count="37">
    <mergeCell ref="AG197:AG209"/>
    <mergeCell ref="AG158:AG169"/>
    <mergeCell ref="AG170:AG191"/>
    <mergeCell ref="AG192:AG196"/>
    <mergeCell ref="AG95:AG107"/>
    <mergeCell ref="AG108:AG110"/>
    <mergeCell ref="AG111:AG128"/>
    <mergeCell ref="AG132:AG143"/>
    <mergeCell ref="AG144:AG157"/>
    <mergeCell ref="AG33:AG49"/>
    <mergeCell ref="AG50:AG54"/>
    <mergeCell ref="AG55:AG85"/>
    <mergeCell ref="AG86:AG88"/>
    <mergeCell ref="AG89:AG94"/>
    <mergeCell ref="A1:AG1"/>
    <mergeCell ref="AG3:AG10"/>
    <mergeCell ref="AG11:AG22"/>
    <mergeCell ref="AG23:AG29"/>
    <mergeCell ref="AG30:AG32"/>
    <mergeCell ref="A30:A32"/>
    <mergeCell ref="A11:A22"/>
    <mergeCell ref="A23:A29"/>
    <mergeCell ref="A3:A10"/>
    <mergeCell ref="A197:A209"/>
    <mergeCell ref="A132:A143"/>
    <mergeCell ref="A86:A88"/>
    <mergeCell ref="A95:A107"/>
    <mergeCell ref="A33:A49"/>
    <mergeCell ref="A192:A196"/>
    <mergeCell ref="A144:A157"/>
    <mergeCell ref="A111:A128"/>
    <mergeCell ref="A55:A85"/>
    <mergeCell ref="A158:A169"/>
    <mergeCell ref="A170:A191"/>
    <mergeCell ref="A50:A54"/>
    <mergeCell ref="A108:A110"/>
    <mergeCell ref="A89:A94"/>
  </mergeCells>
  <pageMargins left="0.51181102362204722" right="0.51181102362204722" top="0.78740157480314965" bottom="0.78740157480314965" header="0.31496062992125984" footer="0.31496062992125984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 original</vt:lpstr>
      <vt:lpstr>'Planilha original'!Area_de_impressao</vt:lpstr>
      <vt:lpstr>'Planilha original'!Titulos_de_impressao</vt:lpstr>
    </vt:vector>
  </TitlesOfParts>
  <Company>Universidade do Estado de Santa Catarina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Érico Kretzer Júnior</dc:creator>
  <cp:lastModifiedBy>Lais Bibiana Rodrigues Lagos</cp:lastModifiedBy>
  <cp:lastPrinted>2018-11-01T16:40:37Z</cp:lastPrinted>
  <dcterms:created xsi:type="dcterms:W3CDTF">2014-07-14T20:16:49Z</dcterms:created>
  <dcterms:modified xsi:type="dcterms:W3CDTF">2018-11-12T20:11:22Z</dcterms:modified>
</cp:coreProperties>
</file>